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491" windowWidth="9720" windowHeight="6900" tabRatio="822" activeTab="0"/>
  </bookViews>
  <sheets>
    <sheet name="Indicators" sheetId="1" r:id="rId1"/>
    <sheet name="Banks" sheetId="2" r:id="rId2"/>
    <sheet name=" FIA" sheetId="3" r:id="rId3"/>
    <sheet name="Societies" sheetId="4" r:id="rId4"/>
    <sheet name="CU DATA" sheetId="5" state="hidden" r:id="rId5"/>
    <sheet name="DepGov" sheetId="6" state="hidden" r:id="rId6"/>
    <sheet name="Qtly for pub" sheetId="7" state="hidden" r:id="rId7"/>
    <sheet name="BOJ's Annual" sheetId="8" state="hidden" r:id="rId8"/>
  </sheets>
  <definedNames>
    <definedName name="_xlnm.Print_Area" localSheetId="2">' FIA'!$A$1:$I$203</definedName>
    <definedName name="_xlnm.Print_Area" localSheetId="4">'CU DATA'!$A$1:$H$62</definedName>
    <definedName name="_xlnm.Print_Area" localSheetId="0">'Indicators'!$A$1:$AD$131</definedName>
    <definedName name="_xlnm.Print_Area" localSheetId="3">'Societies'!$A$1:$I$154</definedName>
    <definedName name="_xlnm.Print_Titles" localSheetId="2">' FIA'!$B:$B</definedName>
    <definedName name="_xlnm.Print_Titles" localSheetId="0">'Indicators'!$A:$A</definedName>
  </definedNames>
  <calcPr fullCalcOnLoad="1" fullPrecision="0"/>
</workbook>
</file>

<file path=xl/sharedStrings.xml><?xml version="1.0" encoding="utf-8"?>
<sst xmlns="http://schemas.openxmlformats.org/spreadsheetml/2006/main" count="1029" uniqueCount="595">
  <si>
    <r>
      <t xml:space="preserve">3 </t>
    </r>
    <r>
      <rPr>
        <b/>
        <sz val="12"/>
        <rFont val="Arial"/>
        <family val="2"/>
      </rPr>
      <t xml:space="preserve"> Capital Base = (Paid - up Capital + Reserve Fund + Retained Earnings Reserve Fund + Share Premium) minus impairment by net losses of individual institutions (Banks/ FIA's).</t>
    </r>
  </si>
  <si>
    <r>
      <t>4</t>
    </r>
    <r>
      <rPr>
        <b/>
        <sz val="12"/>
        <rFont val="Arial"/>
        <family val="2"/>
      </rPr>
      <t xml:space="preserve"> System figures include balances in respect of Credit Unions.</t>
    </r>
  </si>
  <si>
    <r>
      <t xml:space="preserve">5  </t>
    </r>
    <r>
      <rPr>
        <b/>
        <sz val="12"/>
        <rFont val="Arial"/>
        <family val="2"/>
      </rPr>
      <t>Prescribed Liabilities include:</t>
    </r>
  </si>
  <si>
    <r>
      <t xml:space="preserve">6   </t>
    </r>
    <r>
      <rPr>
        <b/>
        <sz val="12"/>
        <rFont val="Arial"/>
        <family val="2"/>
      </rPr>
      <t>Risk based capital ratio: Qualifying Capital in relation to risk weighted assets.</t>
    </r>
  </si>
  <si>
    <r>
      <t xml:space="preserve">7  </t>
    </r>
    <r>
      <rPr>
        <b/>
        <sz val="12"/>
        <rFont val="Arial"/>
        <family val="2"/>
      </rPr>
      <t>Income Assets comprise FC Cash Reserves, Placements, Investments, Repo Assets and Loans less Past Due Loans (3 months &amp; over).</t>
    </r>
  </si>
  <si>
    <r>
      <t>7</t>
    </r>
    <r>
      <rPr>
        <sz val="12"/>
        <rFont val="Arial"/>
        <family val="0"/>
      </rPr>
      <t>Pre - tax Profit Margin  (for the Calendar Year)</t>
    </r>
  </si>
  <si>
    <t xml:space="preserve">Return on Average Assets (for the Calendar Year) </t>
  </si>
  <si>
    <r>
      <t xml:space="preserve">8  </t>
    </r>
    <r>
      <rPr>
        <b/>
        <sz val="12"/>
        <rFont val="Arial"/>
        <family val="2"/>
      </rPr>
      <t xml:space="preserve">Data extracted from 'Bank of Jamaica Statistical Digest' prepared by The Research &amp; Economic Programming Division. </t>
    </r>
  </si>
  <si>
    <r>
      <t xml:space="preserve">9  </t>
    </r>
    <r>
      <rPr>
        <b/>
        <sz val="12"/>
        <rFont val="Arial"/>
        <family val="2"/>
      </rPr>
      <t xml:space="preserve">Data provided by Economic Information &amp; Publications Department. </t>
    </r>
  </si>
  <si>
    <r>
      <t xml:space="preserve">10 </t>
    </r>
    <r>
      <rPr>
        <b/>
        <sz val="12"/>
        <rFont val="Arial"/>
        <family val="2"/>
      </rPr>
      <t xml:space="preserve">Data provided by the "Jamaica Co-operative Credit Union League".  </t>
    </r>
  </si>
  <si>
    <t>Cash &amp; Bank Balances</t>
  </si>
  <si>
    <r>
      <t>4</t>
    </r>
    <r>
      <rPr>
        <sz val="12"/>
        <rFont val="Arial"/>
        <family val="2"/>
      </rPr>
      <t xml:space="preserve"> Rate of PDL (3 Mths &amp;&gt;) Growth</t>
    </r>
  </si>
  <si>
    <r>
      <t>Capital Base:Total Assets</t>
    </r>
    <r>
      <rPr>
        <b/>
        <sz val="12"/>
        <rFont val="Arial"/>
        <family val="2"/>
      </rPr>
      <t xml:space="preserve"> </t>
    </r>
    <r>
      <rPr>
        <b/>
        <vertAlign val="superscript"/>
        <sz val="12"/>
        <rFont val="Arial"/>
        <family val="2"/>
      </rPr>
      <t>2</t>
    </r>
    <r>
      <rPr>
        <b/>
        <sz val="12"/>
        <rFont val="Arial"/>
        <family val="2"/>
      </rPr>
      <t xml:space="preserve"> </t>
    </r>
  </si>
  <si>
    <r>
      <t>Reserve: Average Prescribed  Liabilities</t>
    </r>
    <r>
      <rPr>
        <vertAlign val="superscript"/>
        <sz val="12"/>
        <rFont val="Arial"/>
        <family val="2"/>
      </rPr>
      <t xml:space="preserve"> </t>
    </r>
    <r>
      <rPr>
        <b/>
        <vertAlign val="superscript"/>
        <sz val="12"/>
        <rFont val="Arial"/>
        <family val="2"/>
      </rPr>
      <t>5</t>
    </r>
  </si>
  <si>
    <r>
      <t>Assets : Average  Prescribed  Liabilities</t>
    </r>
    <r>
      <rPr>
        <b/>
        <sz val="12"/>
        <rFont val="Arial"/>
        <family val="2"/>
      </rPr>
      <t xml:space="preserve"> </t>
    </r>
    <r>
      <rPr>
        <b/>
        <vertAlign val="superscript"/>
        <sz val="12"/>
        <rFont val="Arial"/>
        <family val="2"/>
      </rPr>
      <t>5</t>
    </r>
  </si>
  <si>
    <r>
      <t xml:space="preserve">4 </t>
    </r>
    <r>
      <rPr>
        <sz val="12"/>
        <rFont val="Arial"/>
        <family val="2"/>
      </rPr>
      <t>Prov. For Loan Losses:PDL(3 Mths &amp;&gt;)</t>
    </r>
  </si>
  <si>
    <r>
      <t>4</t>
    </r>
    <r>
      <rPr>
        <sz val="12"/>
        <rFont val="Arial"/>
        <family val="2"/>
      </rPr>
      <t xml:space="preserve"> PDL (3 Mths &amp;&gt;):Total Loans (gross)</t>
    </r>
  </si>
  <si>
    <r>
      <t xml:space="preserve">4 </t>
    </r>
    <r>
      <rPr>
        <sz val="12"/>
        <rFont val="Arial"/>
        <family val="2"/>
      </rPr>
      <t>PDL (3 Mths &amp;&gt;): (Total Assets</t>
    </r>
    <r>
      <rPr>
        <b/>
        <sz val="12"/>
        <rFont val="Arial"/>
        <family val="2"/>
      </rPr>
      <t xml:space="preserve"> </t>
    </r>
    <r>
      <rPr>
        <b/>
        <vertAlign val="superscript"/>
        <sz val="12"/>
        <rFont val="Arial"/>
        <family val="2"/>
      </rPr>
      <t>2</t>
    </r>
    <r>
      <rPr>
        <b/>
        <sz val="12"/>
        <rFont val="Arial"/>
        <family val="2"/>
      </rPr>
      <t xml:space="preserve"> </t>
    </r>
  </si>
  <si>
    <r>
      <t>6</t>
    </r>
    <r>
      <rPr>
        <vertAlign val="superscript"/>
        <sz val="12"/>
        <rFont val="Arial"/>
        <family val="2"/>
      </rPr>
      <t xml:space="preserve"> </t>
    </r>
    <r>
      <rPr>
        <sz val="12"/>
        <rFont val="Arial"/>
        <family val="2"/>
      </rPr>
      <t xml:space="preserve">Risk Asset Ratio </t>
    </r>
    <r>
      <rPr>
        <sz val="12"/>
        <color indexed="8"/>
        <rFont val="Arial"/>
        <family val="2"/>
      </rPr>
      <t>[RAR] (estimated)</t>
    </r>
  </si>
  <si>
    <r>
      <t>9</t>
    </r>
    <r>
      <rPr>
        <vertAlign val="superscript"/>
        <sz val="12"/>
        <rFont val="Arial"/>
        <family val="2"/>
      </rPr>
      <t xml:space="preserve"> </t>
    </r>
    <r>
      <rPr>
        <sz val="12"/>
        <rFont val="Arial"/>
        <family val="2"/>
      </rPr>
      <t xml:space="preserve">Average Weighted Loan Rates </t>
    </r>
  </si>
  <si>
    <r>
      <t>Total Loans</t>
    </r>
    <r>
      <rPr>
        <sz val="13"/>
        <rFont val="Arial"/>
        <family val="0"/>
      </rPr>
      <t xml:space="preserve"> (net of prov.)</t>
    </r>
    <r>
      <rPr>
        <b/>
        <sz val="13"/>
        <rFont val="Arial"/>
        <family val="0"/>
      </rPr>
      <t xml:space="preserve"> </t>
    </r>
    <r>
      <rPr>
        <b/>
        <vertAlign val="superscript"/>
        <sz val="14"/>
        <color indexed="10"/>
        <rFont val="Arial"/>
        <family val="2"/>
      </rPr>
      <t>a</t>
    </r>
  </si>
  <si>
    <r>
      <t>1</t>
    </r>
    <r>
      <rPr>
        <b/>
        <sz val="12"/>
        <rFont val="Arial"/>
        <family val="2"/>
      </rPr>
      <t>Total Assets include Contingent Liabilities but are net of Provisions for Losses.</t>
    </r>
  </si>
  <si>
    <t xml:space="preserve"> </t>
  </si>
  <si>
    <r>
      <t>7</t>
    </r>
    <r>
      <rPr>
        <sz val="12"/>
        <rFont val="Arial"/>
        <family val="2"/>
      </rPr>
      <t xml:space="preserve">Income Assets/Expense Liabilities (as at 28 Feb.) </t>
    </r>
  </si>
  <si>
    <t>LICENSEES UNDER THE FINANCIAL INSTITUTIONS ACT, BUILDING SOCIETIES &amp; CREDIT UNIONS</t>
  </si>
  <si>
    <r>
      <t xml:space="preserve">       </t>
    </r>
    <r>
      <rPr>
        <b/>
        <sz val="12"/>
        <rFont val="Arial"/>
        <family val="2"/>
      </rPr>
      <t>-  During the period March 01 to March 03, two (2) Credit Unions merged with Churches Co-op Credit Union while another ceased operation, thereby reducing the number of Credit Unions in operation to fifty six  (56).</t>
    </r>
  </si>
  <si>
    <t>5% / 27%</t>
  </si>
  <si>
    <t>1% / 12.0%</t>
  </si>
  <si>
    <t>5% / 30.0%</t>
  </si>
  <si>
    <r>
      <t>a</t>
    </r>
    <r>
      <rPr>
        <b/>
        <sz val="12"/>
        <rFont val="Arial"/>
        <family val="2"/>
      </rPr>
      <t xml:space="preserve">   -  During the period March 02 to March 03, Scotia Jamaica Trust and Merchant Bank along with International Trust and Merchant Bank surrendered their deposit taking licences, thereby reducing the number of FIA Licencees to nine (9).    </t>
    </r>
  </si>
  <si>
    <r>
      <t>1</t>
    </r>
    <r>
      <rPr>
        <b/>
        <sz val="13"/>
        <rFont val="Arial"/>
        <family val="2"/>
      </rPr>
      <t>Total Assets include Contingent Liabilities but net of Provisions for Losses.</t>
    </r>
  </si>
  <si>
    <r>
      <t xml:space="preserve">2 </t>
    </r>
    <r>
      <rPr>
        <b/>
        <sz val="13"/>
        <rFont val="Arial"/>
        <family val="2"/>
      </rPr>
      <t xml:space="preserve">Total Assets net of Contingent Liabilities and Provisions for Losses. </t>
    </r>
  </si>
  <si>
    <r>
      <t xml:space="preserve">3 </t>
    </r>
    <r>
      <rPr>
        <b/>
        <sz val="13"/>
        <rFont val="Arial"/>
        <family val="2"/>
      </rPr>
      <t xml:space="preserve"> Capital Base = (Paid - up Capital + Reserve Fund + Retained Earnings Reserve Fund + Share Premium) minus impairment by net losses of individual institutions (Banks/ FIA's).</t>
    </r>
  </si>
  <si>
    <r>
      <t>4</t>
    </r>
    <r>
      <rPr>
        <b/>
        <sz val="13"/>
        <rFont val="Arial"/>
        <family val="2"/>
      </rPr>
      <t xml:space="preserve"> System figures include balances in respect of Credit Unions.</t>
    </r>
  </si>
  <si>
    <r>
      <t xml:space="preserve">5  </t>
    </r>
    <r>
      <rPr>
        <b/>
        <sz val="13"/>
        <rFont val="Arial"/>
        <family val="2"/>
      </rPr>
      <t>Prescribed Liabilities include:</t>
    </r>
  </si>
  <si>
    <t xml:space="preserve">Cash &amp; Bank </t>
  </si>
  <si>
    <t>`</t>
  </si>
  <si>
    <t>5% / 28.0%</t>
  </si>
  <si>
    <r>
      <t xml:space="preserve">     </t>
    </r>
    <r>
      <rPr>
        <b/>
        <sz val="12"/>
        <rFont val="Arial"/>
        <family val="2"/>
      </rPr>
      <t>-  During the period December 02 to December 03,  three (3)  Credit Unions merged with larger Credit Unions, while (1) ceased operation,  consequently, reducing the number of Credit Unions in operation to fifty three  (53).</t>
    </r>
  </si>
  <si>
    <r>
      <t>a</t>
    </r>
    <r>
      <rPr>
        <b/>
        <vertAlign val="superscript"/>
        <sz val="12"/>
        <rFont val="Arial"/>
        <family val="2"/>
      </rPr>
      <t xml:space="preserve"> </t>
    </r>
    <r>
      <rPr>
        <b/>
        <sz val="12"/>
        <rFont val="Arial"/>
        <family val="2"/>
      </rPr>
      <t xml:space="preserve">  -  During the period December 01 to December 03, four (4) merchant banks surrendered their deposit taking licences thereby reducing  the total number of FIA Licensees to seven (7). See details below:</t>
    </r>
  </si>
  <si>
    <t xml:space="preserve">         During the period December  01 to December 02, two Credit Unions merged with a larger Credit Union, thereby reducing the number of credit unions in operation at that time to fifty seven (57).</t>
  </si>
  <si>
    <t>- Based on unaudited data submitted to BOJ by supervised institutions up to 30 January 2004.  Prior years indicators may have minor revisions arising from amendments.</t>
  </si>
  <si>
    <t xml:space="preserve">         (i) deposit liabilities, (ii)  reservable borrowings and interest accrued and payable on (i) &amp; (ii).</t>
  </si>
  <si>
    <t>SYSTEM TOTAL (CONSOLIDATION OF ALL 3 SECTORS)</t>
  </si>
  <si>
    <t>- Based on unaudited data submitted to BoJ by supervised institutions up to 05 May 2003.  Prior years indicators may have minor revisions arising from amendments.</t>
  </si>
  <si>
    <t>* 5% Special Deposit requirement imposed on Commercial Banks and FIA Licensees Jan 2003 in accordance with Section 28 A (1) of the Bank of Jamaica Act.</t>
  </si>
  <si>
    <r>
      <t xml:space="preserve">         BUILDING SOCIETIES</t>
    </r>
    <r>
      <rPr>
        <b/>
        <sz val="12"/>
        <color indexed="57"/>
        <rFont val="Arial"/>
        <family val="2"/>
      </rPr>
      <t>**</t>
    </r>
  </si>
  <si>
    <t>Required Special Deposit Ratio*</t>
  </si>
  <si>
    <r>
      <t xml:space="preserve">9  </t>
    </r>
    <r>
      <rPr>
        <b/>
        <sz val="12"/>
        <rFont val="Arial"/>
        <family val="2"/>
      </rPr>
      <t>Data provided by Economic Information &amp; Publications Department.</t>
    </r>
  </si>
  <si>
    <t xml:space="preserve">                       = (Permanent Capital Fund + Deferred Shares + Capital Shares + Reserve Fund + Retained Earnings Reserved Fund ) minus impairment by net losses of individual societies (Building Societies).  </t>
  </si>
  <si>
    <t>** The requirements are differentially applied to societies not meeting the prescribed threshold of residential mortgage lending in relation to savings funds.</t>
  </si>
  <si>
    <t>1% / 11.0%</t>
  </si>
  <si>
    <t>Non-Performing Loans [NPL] (3 mths &amp; &gt;)</t>
  </si>
  <si>
    <t>Rate of NPL (3 Mths &amp;&gt;) Growth</t>
  </si>
  <si>
    <t>Prov. For Loan Losses:NPL(3 Mths &amp;&gt;)</t>
  </si>
  <si>
    <r>
      <t>NPL (3 Mths &amp;&gt;):Total Loans (</t>
    </r>
    <r>
      <rPr>
        <b/>
        <sz val="12"/>
        <rFont val="Arial"/>
        <family val="0"/>
      </rPr>
      <t>gross</t>
    </r>
    <r>
      <rPr>
        <sz val="12"/>
        <rFont val="Arial"/>
        <family val="0"/>
      </rPr>
      <t>)</t>
    </r>
  </si>
  <si>
    <r>
      <t xml:space="preserve">NPL (3 Mths &amp;&gt;): (Total Assets </t>
    </r>
    <r>
      <rPr>
        <vertAlign val="superscript"/>
        <sz val="12"/>
        <rFont val="Arial"/>
        <family val="0"/>
      </rPr>
      <t>2</t>
    </r>
    <r>
      <rPr>
        <sz val="12"/>
        <rFont val="Arial"/>
        <family val="0"/>
      </rPr>
      <t xml:space="preserve"> </t>
    </r>
  </si>
  <si>
    <r>
      <t xml:space="preserve">         BUILDING SOCIETIES</t>
    </r>
    <r>
      <rPr>
        <b/>
        <sz val="11"/>
        <color indexed="57"/>
        <rFont val="Arial"/>
        <family val="0"/>
      </rPr>
      <t>**</t>
    </r>
  </si>
  <si>
    <t xml:space="preserve">    to meet the requirements which apply to banks and FIA licensees.</t>
  </si>
  <si>
    <t>Contingent  Accts [Accept., LC's &amp; Guarantees]</t>
  </si>
  <si>
    <t xml:space="preserve">    Societies that meet the prescribed 'qualifying assets' threshold attract the lower reserve requirements indicated above.  Societies which do not, are requested </t>
  </si>
  <si>
    <t>NPL(3 mths &amp;&gt;) :Capital Base+Prov for loan losses</t>
  </si>
  <si>
    <r>
      <t xml:space="preserve">1 </t>
    </r>
    <r>
      <rPr>
        <sz val="12"/>
        <rFont val="Arial"/>
        <family val="0"/>
      </rPr>
      <t>Total Assets (</t>
    </r>
    <r>
      <rPr>
        <b/>
        <sz val="12"/>
        <rFont val="Arial"/>
        <family val="0"/>
      </rPr>
      <t>incl. contingent liabilities</t>
    </r>
    <r>
      <rPr>
        <sz val="12"/>
        <rFont val="Arial"/>
        <family val="0"/>
      </rPr>
      <t>)</t>
    </r>
  </si>
  <si>
    <r>
      <t xml:space="preserve">2 </t>
    </r>
    <r>
      <rPr>
        <sz val="12"/>
        <rFont val="Arial"/>
        <family val="0"/>
      </rPr>
      <t>Total Assets (</t>
    </r>
    <r>
      <rPr>
        <b/>
        <sz val="12"/>
        <rFont val="Arial"/>
        <family val="0"/>
      </rPr>
      <t>excl. contingent liabilities</t>
    </r>
    <r>
      <rPr>
        <sz val="12"/>
        <rFont val="Arial"/>
        <family val="0"/>
      </rPr>
      <t>)</t>
    </r>
  </si>
  <si>
    <r>
      <t>Borrowings (</t>
    </r>
    <r>
      <rPr>
        <b/>
        <sz val="12"/>
        <rFont val="Arial"/>
        <family val="0"/>
      </rPr>
      <t>incl. repos</t>
    </r>
    <r>
      <rPr>
        <sz val="12"/>
        <rFont val="Arial"/>
        <family val="0"/>
      </rPr>
      <t>)</t>
    </r>
  </si>
  <si>
    <r>
      <t>Total Loans (</t>
    </r>
    <r>
      <rPr>
        <b/>
        <sz val="12"/>
        <rFont val="Arial"/>
        <family val="0"/>
      </rPr>
      <t>gross</t>
    </r>
    <r>
      <rPr>
        <sz val="12"/>
        <rFont val="Arial"/>
        <family val="0"/>
      </rPr>
      <t>)</t>
    </r>
  </si>
  <si>
    <t>Pre - tax Profit Margin  (for the Calendar Year )</t>
  </si>
  <si>
    <t xml:space="preserve">                 COMMERCIAL BANKS</t>
  </si>
  <si>
    <t xml:space="preserve">                 FIA  LICENSEES</t>
  </si>
  <si>
    <t>Fluctuations in market value of 'available for sale' assets are accounted for in 'Revaluation Reserves Arising From Fair Value Accounting' until  realized.</t>
  </si>
  <si>
    <t>5. Fluctuations in market value of 'available for sale' assets are accounted for in 'Revaluation Reserves Arising From Fair Value Accounting' until  realized.</t>
  </si>
  <si>
    <r>
      <t xml:space="preserve">5 </t>
    </r>
    <r>
      <rPr>
        <b/>
        <sz val="12"/>
        <rFont val="Arial"/>
        <family val="0"/>
      </rPr>
      <t xml:space="preserve">  Data includes interest accrued and payable on deposits and borrowings.</t>
    </r>
  </si>
  <si>
    <r>
      <t xml:space="preserve">5 </t>
    </r>
    <r>
      <rPr>
        <sz val="13"/>
        <rFont val="Arial"/>
        <family val="0"/>
      </rPr>
      <t>Deposits + Borrowings: Capital</t>
    </r>
    <r>
      <rPr>
        <b/>
        <sz val="13"/>
        <rFont val="Arial"/>
        <family val="0"/>
      </rPr>
      <t xml:space="preserve"> (:1)</t>
    </r>
  </si>
  <si>
    <r>
      <t xml:space="preserve">6 </t>
    </r>
    <r>
      <rPr>
        <sz val="13"/>
        <rFont val="Arial"/>
        <family val="0"/>
      </rPr>
      <t xml:space="preserve">Risk Asset Ratio </t>
    </r>
    <r>
      <rPr>
        <sz val="13"/>
        <color indexed="8"/>
        <rFont val="Arial"/>
        <family val="0"/>
      </rPr>
      <t>[RAR] (estimated)</t>
    </r>
  </si>
  <si>
    <r>
      <t>7</t>
    </r>
    <r>
      <rPr>
        <sz val="13"/>
        <rFont val="Arial"/>
        <family val="2"/>
      </rPr>
      <t>Pre - tax Profit Margin  (for the Calendar Quarter)</t>
    </r>
  </si>
  <si>
    <r>
      <t xml:space="preserve">8 </t>
    </r>
    <r>
      <rPr>
        <sz val="13"/>
        <rFont val="Arial"/>
        <family val="0"/>
      </rPr>
      <t xml:space="preserve">Income Assets/Expense Liabilities (as at 31 Dec ) </t>
    </r>
  </si>
  <si>
    <r>
      <t>Total Loans (</t>
    </r>
    <r>
      <rPr>
        <b/>
        <sz val="12"/>
        <rFont val="Arial"/>
        <family val="0"/>
      </rPr>
      <t>net of prov</t>
    </r>
    <r>
      <rPr>
        <sz val="12"/>
        <rFont val="Arial"/>
        <family val="0"/>
      </rPr>
      <t>.)</t>
    </r>
  </si>
  <si>
    <r>
      <t>Investments [incl. Securities Purch.] (</t>
    </r>
    <r>
      <rPr>
        <b/>
        <sz val="12"/>
        <rFont val="Arial"/>
        <family val="0"/>
      </rPr>
      <t>net of prov</t>
    </r>
    <r>
      <rPr>
        <sz val="12"/>
        <rFont val="Arial"/>
        <family val="0"/>
      </rPr>
      <t>.)</t>
    </r>
  </si>
  <si>
    <r>
      <t>3</t>
    </r>
    <r>
      <rPr>
        <sz val="12"/>
        <rFont val="Arial"/>
        <family val="0"/>
      </rPr>
      <t xml:space="preserve"> Capital Base</t>
    </r>
  </si>
  <si>
    <r>
      <t>2</t>
    </r>
    <r>
      <rPr>
        <sz val="12"/>
        <rFont val="Arial"/>
        <family val="0"/>
      </rPr>
      <t xml:space="preserve"> Rate of Asset </t>
    </r>
    <r>
      <rPr>
        <vertAlign val="superscript"/>
        <sz val="12"/>
        <rFont val="Arial"/>
        <family val="0"/>
      </rPr>
      <t xml:space="preserve"> </t>
    </r>
    <r>
      <rPr>
        <sz val="12"/>
        <rFont val="Arial"/>
        <family val="0"/>
      </rPr>
      <t>Growth</t>
    </r>
  </si>
  <si>
    <r>
      <t xml:space="preserve"> </t>
    </r>
    <r>
      <rPr>
        <sz val="12"/>
        <rFont val="Arial"/>
        <family val="0"/>
      </rPr>
      <t>Rate of Deposit Growth</t>
    </r>
  </si>
  <si>
    <r>
      <t xml:space="preserve"> </t>
    </r>
    <r>
      <rPr>
        <sz val="12"/>
        <rFont val="Arial"/>
        <family val="0"/>
      </rPr>
      <t>Rate of Loans Growth (</t>
    </r>
    <r>
      <rPr>
        <b/>
        <sz val="12"/>
        <rFont val="Arial"/>
        <family val="0"/>
      </rPr>
      <t>gross</t>
    </r>
    <r>
      <rPr>
        <sz val="12"/>
        <rFont val="Arial"/>
        <family val="0"/>
      </rPr>
      <t>)</t>
    </r>
  </si>
  <si>
    <r>
      <t xml:space="preserve">Investments :Total Assets </t>
    </r>
    <r>
      <rPr>
        <vertAlign val="superscript"/>
        <sz val="12"/>
        <rFont val="Arial"/>
        <family val="0"/>
      </rPr>
      <t>2</t>
    </r>
  </si>
  <si>
    <r>
      <t xml:space="preserve">Fixed Assets:Total Assets </t>
    </r>
    <r>
      <rPr>
        <vertAlign val="superscript"/>
        <sz val="12"/>
        <rFont val="Arial"/>
        <family val="0"/>
      </rPr>
      <t>2</t>
    </r>
  </si>
  <si>
    <r>
      <t xml:space="preserve">Loans (net of prov.):Total Assets </t>
    </r>
    <r>
      <rPr>
        <vertAlign val="superscript"/>
        <sz val="12"/>
        <rFont val="Arial"/>
        <family val="0"/>
      </rPr>
      <t>2</t>
    </r>
  </si>
  <si>
    <t xml:space="preserve">            </t>
  </si>
  <si>
    <r>
      <t xml:space="preserve"> </t>
    </r>
    <r>
      <rPr>
        <sz val="12"/>
        <rFont val="Arial"/>
        <family val="0"/>
      </rPr>
      <t>Loans (</t>
    </r>
    <r>
      <rPr>
        <b/>
        <sz val="12"/>
        <rFont val="Arial"/>
        <family val="0"/>
      </rPr>
      <t>gross</t>
    </r>
    <r>
      <rPr>
        <sz val="12"/>
        <rFont val="Arial"/>
        <family val="0"/>
      </rPr>
      <t>) : Deposits</t>
    </r>
  </si>
  <si>
    <r>
      <t xml:space="preserve">Reserve: Average Prescribed  Liabilities </t>
    </r>
    <r>
      <rPr>
        <vertAlign val="superscript"/>
        <sz val="12"/>
        <rFont val="Arial"/>
        <family val="0"/>
      </rPr>
      <t>4</t>
    </r>
  </si>
  <si>
    <r>
      <t xml:space="preserve">8 </t>
    </r>
    <r>
      <rPr>
        <sz val="12"/>
        <rFont val="Arial"/>
        <family val="0"/>
      </rPr>
      <t xml:space="preserve">Income Assets/Expense Liabilities (as at 31 Dec.) </t>
    </r>
  </si>
  <si>
    <r>
      <t xml:space="preserve">Assets : Average  Prescribed  Liabilities </t>
    </r>
    <r>
      <rPr>
        <vertAlign val="superscript"/>
        <sz val="12"/>
        <rFont val="Arial"/>
        <family val="0"/>
      </rPr>
      <t>4</t>
    </r>
  </si>
  <si>
    <t xml:space="preserve">             Effective 1 April 2004, George &amp; Branday Finance Ltd. merged with First Global Bank Ltd. The merged entity will continue as First Global Bank Ltd.</t>
  </si>
  <si>
    <r>
      <t xml:space="preserve">1  </t>
    </r>
    <r>
      <rPr>
        <b/>
        <sz val="12"/>
        <rFont val="Arial"/>
        <family val="0"/>
      </rPr>
      <t>Total Assets reflected  net of Provision for Losses and include Contingent Accounts (Customer Liabilities for Acceptances, Guarantees and Letters of Credit).</t>
    </r>
  </si>
  <si>
    <r>
      <t xml:space="preserve">2  </t>
    </r>
    <r>
      <rPr>
        <b/>
        <sz val="12"/>
        <rFont val="Arial"/>
        <family val="0"/>
      </rPr>
      <t xml:space="preserve">Total Assets net of Provision for Losses and Contingent Accounts (Customer Liabilities for Acceptances, Guarantees and Letters of Credit). </t>
    </r>
  </si>
  <si>
    <r>
      <t xml:space="preserve">3 </t>
    </r>
    <r>
      <rPr>
        <b/>
        <sz val="12"/>
        <rFont val="Arial"/>
        <family val="0"/>
      </rPr>
      <t xml:space="preserve"> Capital Base - Banks &amp; FIA Licensees: (Paid - up Capital + Reserve Fund + Retained Earnings Reserve Fund + Share Premium) less impairment by net losses of individual institution.</t>
    </r>
  </si>
  <si>
    <r>
      <t xml:space="preserve">4   </t>
    </r>
    <r>
      <rPr>
        <b/>
        <sz val="12"/>
        <rFont val="Arial"/>
        <family val="0"/>
      </rPr>
      <t>Prescribed Liabilities include:</t>
    </r>
  </si>
  <si>
    <r>
      <t>Prov. for loan losses:Total Loans (</t>
    </r>
    <r>
      <rPr>
        <b/>
        <sz val="12"/>
        <rFont val="Arial"/>
        <family val="0"/>
      </rPr>
      <t>gross</t>
    </r>
    <r>
      <rPr>
        <sz val="12"/>
        <rFont val="Arial"/>
        <family val="0"/>
      </rPr>
      <t>)</t>
    </r>
  </si>
  <si>
    <r>
      <t>PDL (3 Mths &amp;&gt;):Total Loans (</t>
    </r>
    <r>
      <rPr>
        <b/>
        <sz val="12"/>
        <rFont val="Arial"/>
        <family val="0"/>
      </rPr>
      <t>gross</t>
    </r>
    <r>
      <rPr>
        <sz val="12"/>
        <rFont val="Arial"/>
        <family val="0"/>
      </rPr>
      <t>)</t>
    </r>
  </si>
  <si>
    <r>
      <t xml:space="preserve">PDL (3 Mths &amp;&gt;): (Total Assets </t>
    </r>
    <r>
      <rPr>
        <vertAlign val="superscript"/>
        <sz val="12"/>
        <rFont val="Arial"/>
        <family val="0"/>
      </rPr>
      <t>2</t>
    </r>
    <r>
      <rPr>
        <sz val="12"/>
        <rFont val="Arial"/>
        <family val="0"/>
      </rPr>
      <t xml:space="preserve"> </t>
    </r>
  </si>
  <si>
    <r>
      <t>5</t>
    </r>
    <r>
      <rPr>
        <sz val="12"/>
        <rFont val="Arial"/>
        <family val="0"/>
      </rPr>
      <t xml:space="preserve"> Deposits + Borrowings: Capital (:1)</t>
    </r>
  </si>
  <si>
    <r>
      <t xml:space="preserve">Capital Base:Total Assets </t>
    </r>
    <r>
      <rPr>
        <vertAlign val="superscript"/>
        <sz val="12"/>
        <rFont val="Arial"/>
        <family val="0"/>
      </rPr>
      <t>2</t>
    </r>
    <r>
      <rPr>
        <sz val="12"/>
        <rFont val="Arial"/>
        <family val="0"/>
      </rPr>
      <t xml:space="preserve"> </t>
    </r>
  </si>
  <si>
    <r>
      <t xml:space="preserve">6 </t>
    </r>
    <r>
      <rPr>
        <sz val="12"/>
        <rFont val="Arial"/>
        <family val="0"/>
      </rPr>
      <t xml:space="preserve">Risk Asset Ratio </t>
    </r>
    <r>
      <rPr>
        <b/>
        <sz val="12"/>
        <color indexed="8"/>
        <rFont val="Arial"/>
        <family val="0"/>
      </rPr>
      <t>[RAR] (estimated)</t>
    </r>
  </si>
  <si>
    <r>
      <t>7</t>
    </r>
    <r>
      <rPr>
        <sz val="12"/>
        <rFont val="Arial"/>
        <family val="0"/>
      </rPr>
      <t>Pre - tax Profit Margin  (for the Calendar Quarter)</t>
    </r>
  </si>
  <si>
    <r>
      <t>CREDIT UNIONS</t>
    </r>
    <r>
      <rPr>
        <b/>
        <vertAlign val="superscript"/>
        <sz val="12"/>
        <rFont val="Arial"/>
        <family val="0"/>
      </rPr>
      <t xml:space="preserve">10 </t>
    </r>
  </si>
  <si>
    <t xml:space="preserve">    Societies that meet the prescribed 'qualifying assets' threshold attract the lower reserve requirements indicated above. Societies which do not, are requested to meet the requirements  </t>
  </si>
  <si>
    <t xml:space="preserve">    which apply to banks and FIA licensees.</t>
  </si>
  <si>
    <t>n/a  not applicable</t>
  </si>
  <si>
    <t xml:space="preserve">   Expense Liabilities comprise Deposits and Borrowings including Repo Liabilities (from BOJ, Banks, OFI etc).</t>
  </si>
  <si>
    <t>a</t>
  </si>
  <si>
    <r>
      <t xml:space="preserve">CREDIT UNIONS </t>
    </r>
    <r>
      <rPr>
        <b/>
        <vertAlign val="superscript"/>
        <sz val="10"/>
        <rFont val="Arial"/>
        <family val="2"/>
      </rPr>
      <t>10</t>
    </r>
  </si>
  <si>
    <t>Investments [incl. Securities Purch.] (net of prov.)</t>
  </si>
  <si>
    <t xml:space="preserve">Return on Average Assets (for the Calendar Quarter) </t>
  </si>
  <si>
    <t xml:space="preserve"> Contingent Liabilities [Accept.LC's &amp; Guarantees]</t>
  </si>
  <si>
    <t xml:space="preserve">      J$MN</t>
  </si>
  <si>
    <t xml:space="preserve">                        = (Permanent Capital Fund + Deferred Shares + Capital Shares + Reserve Fund + Retained Earnings Reserved Fund ) minus impairment by net losses of individual societies (Building Societies).  </t>
  </si>
  <si>
    <t>Investments [incl. Securities Purch.] (net of provision)</t>
  </si>
  <si>
    <t xml:space="preserve">Loans (net of prov.):Total Assets </t>
  </si>
  <si>
    <t xml:space="preserve">Income Assets/Expense Liabilities (as at 30 April) </t>
  </si>
  <si>
    <t>ANNUAL  PRUDENTIAL INDICATORS OF CREDIT UNIONS</t>
  </si>
  <si>
    <r>
      <t xml:space="preserve"> </t>
    </r>
    <r>
      <rPr>
        <b/>
        <sz val="11"/>
        <color indexed="58"/>
        <rFont val="Arial"/>
        <family val="2"/>
      </rPr>
      <t xml:space="preserve">Data provided by the "Jamaica Co-operative Credit Union League" (JCCUL).  </t>
    </r>
  </si>
  <si>
    <t xml:space="preserve">    -   Monthly Credit Union information is not available therefore, quarterly data as at  31 March  </t>
  </si>
  <si>
    <t xml:space="preserve">        brought forward to 30 April .   </t>
  </si>
  <si>
    <t>Total Assets (net of provisions)</t>
  </si>
  <si>
    <t>Rate of Loans Growth (gross)</t>
  </si>
  <si>
    <r>
      <t xml:space="preserve">Rate of Asset </t>
    </r>
    <r>
      <rPr>
        <vertAlign val="superscript"/>
        <sz val="12"/>
        <rFont val="Arial"/>
        <family val="2"/>
      </rPr>
      <t xml:space="preserve"> </t>
    </r>
    <r>
      <rPr>
        <sz val="12"/>
        <rFont val="Arial"/>
        <family val="2"/>
      </rPr>
      <t>Growth</t>
    </r>
  </si>
  <si>
    <r>
      <t xml:space="preserve">Investments </t>
    </r>
    <r>
      <rPr>
        <b/>
        <sz val="12"/>
        <rFont val="Arial"/>
        <family val="2"/>
      </rPr>
      <t>:</t>
    </r>
    <r>
      <rPr>
        <sz val="12"/>
        <rFont val="Arial"/>
        <family val="2"/>
      </rPr>
      <t xml:space="preserve">Total Assets </t>
    </r>
  </si>
  <si>
    <r>
      <t>Fixed Assets</t>
    </r>
    <r>
      <rPr>
        <b/>
        <sz val="12"/>
        <rFont val="Arial"/>
        <family val="2"/>
      </rPr>
      <t>:</t>
    </r>
    <r>
      <rPr>
        <sz val="12"/>
        <rFont val="Arial"/>
        <family val="2"/>
      </rPr>
      <t>Total Assets</t>
    </r>
    <r>
      <rPr>
        <b/>
        <sz val="12"/>
        <rFont val="Arial"/>
        <family val="2"/>
      </rPr>
      <t xml:space="preserve"> </t>
    </r>
  </si>
  <si>
    <r>
      <t>Reserve</t>
    </r>
    <r>
      <rPr>
        <b/>
        <sz val="12"/>
        <rFont val="Arial"/>
        <family val="2"/>
      </rPr>
      <t>:</t>
    </r>
    <r>
      <rPr>
        <sz val="12"/>
        <rFont val="Arial"/>
        <family val="2"/>
      </rPr>
      <t xml:space="preserve"> Average Prescribed  Liabilities </t>
    </r>
  </si>
  <si>
    <t xml:space="preserve">Assets : Average  Prescribed  Liabilities </t>
  </si>
  <si>
    <r>
      <t>Prov. For Loan Losses</t>
    </r>
    <r>
      <rPr>
        <b/>
        <sz val="12"/>
        <rFont val="Arial"/>
        <family val="2"/>
      </rPr>
      <t>:</t>
    </r>
    <r>
      <rPr>
        <sz val="12"/>
        <rFont val="Arial"/>
        <family val="2"/>
      </rPr>
      <t>Total Loans (gross)</t>
    </r>
  </si>
  <si>
    <r>
      <t>Prov. For Loan Losses</t>
    </r>
    <r>
      <rPr>
        <b/>
        <sz val="12"/>
        <rFont val="Arial"/>
        <family val="2"/>
      </rPr>
      <t>:</t>
    </r>
    <r>
      <rPr>
        <sz val="12"/>
        <rFont val="Arial"/>
        <family val="2"/>
      </rPr>
      <t>PDL(3 Mths &amp;&gt;)</t>
    </r>
  </si>
  <si>
    <r>
      <t>PDL (3 Mths &amp;&gt;)</t>
    </r>
    <r>
      <rPr>
        <b/>
        <sz val="12"/>
        <rFont val="Arial"/>
        <family val="2"/>
      </rPr>
      <t>:</t>
    </r>
    <r>
      <rPr>
        <sz val="12"/>
        <rFont val="Arial"/>
        <family val="2"/>
      </rPr>
      <t>Total Loans (gross)</t>
    </r>
  </si>
  <si>
    <r>
      <t>PDL (3 Mths &amp;&gt;)</t>
    </r>
    <r>
      <rPr>
        <b/>
        <sz val="12"/>
        <rFont val="Arial"/>
        <family val="2"/>
      </rPr>
      <t>:</t>
    </r>
    <r>
      <rPr>
        <sz val="12"/>
        <rFont val="Arial"/>
        <family val="2"/>
      </rPr>
      <t xml:space="preserve"> (Total Assets </t>
    </r>
    <r>
      <rPr>
        <b/>
        <sz val="12"/>
        <rFont val="Arial"/>
        <family val="2"/>
      </rPr>
      <t xml:space="preserve"> </t>
    </r>
  </si>
  <si>
    <r>
      <t>Deposits + Borrowings: Capital (</t>
    </r>
    <r>
      <rPr>
        <b/>
        <sz val="12"/>
        <rFont val="Arial"/>
        <family val="2"/>
      </rPr>
      <t>:1</t>
    </r>
    <r>
      <rPr>
        <sz val="12"/>
        <rFont val="Arial"/>
        <family val="2"/>
      </rPr>
      <t>)</t>
    </r>
  </si>
  <si>
    <r>
      <t>Capital Base</t>
    </r>
    <r>
      <rPr>
        <b/>
        <sz val="12"/>
        <rFont val="Arial"/>
        <family val="2"/>
      </rPr>
      <t>:</t>
    </r>
    <r>
      <rPr>
        <sz val="12"/>
        <rFont val="Arial"/>
        <family val="2"/>
      </rPr>
      <t xml:space="preserve">Total Assets </t>
    </r>
    <r>
      <rPr>
        <b/>
        <sz val="12"/>
        <rFont val="Arial"/>
        <family val="2"/>
      </rPr>
      <t xml:space="preserve"> </t>
    </r>
  </si>
  <si>
    <r>
      <t xml:space="preserve"> </t>
    </r>
    <r>
      <rPr>
        <sz val="12"/>
        <rFont val="Arial"/>
        <family val="2"/>
      </rPr>
      <t xml:space="preserve">Risk Asset Ratio </t>
    </r>
    <r>
      <rPr>
        <sz val="12"/>
        <color indexed="8"/>
        <rFont val="Arial"/>
        <family val="2"/>
      </rPr>
      <t>[RAR] (estimated)</t>
    </r>
  </si>
  <si>
    <r>
      <t xml:space="preserve">PDL (3 mths &amp; &gt;) </t>
    </r>
    <r>
      <rPr>
        <b/>
        <sz val="12"/>
        <rFont val="Arial"/>
        <family val="2"/>
      </rPr>
      <t>:</t>
    </r>
    <r>
      <rPr>
        <sz val="12"/>
        <rFont val="Arial"/>
        <family val="2"/>
      </rPr>
      <t>Capital Base + Prov</t>
    </r>
  </si>
  <si>
    <t xml:space="preserve"> SYSTEM TOTAL (CONSOLIDATION OF ALL  4 SECTORS)</t>
  </si>
  <si>
    <t>F/C Assets (US$ Equiv)</t>
  </si>
  <si>
    <t>F/C Liabilities (US$ Equiv)</t>
  </si>
  <si>
    <t xml:space="preserve">Repos on behalf of or for on-trading to clients </t>
  </si>
  <si>
    <r>
      <t xml:space="preserve">CREDIT UNIONS </t>
    </r>
    <r>
      <rPr>
        <b/>
        <vertAlign val="superscript"/>
        <sz val="10"/>
        <rFont val="Arial"/>
        <family val="0"/>
      </rPr>
      <t>10</t>
    </r>
  </si>
  <si>
    <t>Prov. For Loan Losses:PDL(3 Mths &amp;&gt;)</t>
  </si>
  <si>
    <t>Deposits + Borrowings: Capital (:1)</t>
  </si>
  <si>
    <t>PDL(3 mths &amp;&gt;) :Capital Base+Prov for loan losses</t>
  </si>
  <si>
    <r>
      <t>b</t>
    </r>
    <r>
      <rPr>
        <b/>
        <sz val="14"/>
        <rFont val="Arial"/>
        <family val="2"/>
      </rPr>
      <t xml:space="preserve"> - </t>
    </r>
    <r>
      <rPr>
        <b/>
        <sz val="12"/>
        <rFont val="Arial"/>
        <family val="2"/>
      </rPr>
      <t xml:space="preserve"> During the period December 2002 to December 2004, five (5) merchant banks surrendered their deposit taking licences consequently reducing  the total number of FIA Licensees to five (5). See details below:</t>
    </r>
  </si>
  <si>
    <t>SYSTEM TOTAL  (AGGREGATE OF ALL  3 SECTORS)</t>
  </si>
  <si>
    <t xml:space="preserve">    - Capital Base  used in the estimated Risk Asset Ratio (RAR) computation excludes investments in subsidiaries.</t>
  </si>
  <si>
    <t>-  n.a.  -  Data re Funds Under Management and Repurchase Agreements (Repos) on behalf of or for on-trading to clients is not available prior to June 1999 in respect of commercial  banks.</t>
  </si>
  <si>
    <t>Total Liabilities (excl. contingent liabilities)</t>
  </si>
  <si>
    <r>
      <t>1</t>
    </r>
    <r>
      <rPr>
        <b/>
        <sz val="13"/>
        <rFont val="Arial"/>
        <family val="0"/>
      </rPr>
      <t>Total Assets</t>
    </r>
    <r>
      <rPr>
        <sz val="13"/>
        <rFont val="Arial"/>
        <family val="0"/>
      </rPr>
      <t xml:space="preserve"> (incl. contingent accounts)</t>
    </r>
  </si>
  <si>
    <r>
      <t>2</t>
    </r>
    <r>
      <rPr>
        <b/>
        <sz val="13"/>
        <rFont val="Arial"/>
        <family val="0"/>
      </rPr>
      <t>Total Assets</t>
    </r>
    <r>
      <rPr>
        <sz val="13"/>
        <rFont val="Arial"/>
        <family val="0"/>
      </rPr>
      <t xml:space="preserve"> (excl. contingent accounts)</t>
    </r>
  </si>
  <si>
    <r>
      <t xml:space="preserve">* </t>
    </r>
    <r>
      <rPr>
        <sz val="11"/>
        <color indexed="17"/>
        <rFont val="Arial"/>
        <family val="2"/>
      </rPr>
      <t>The requirements are differentially applied to societies not meeting the prescribed threshold of residential mortgage lending in relation to savings funds.</t>
    </r>
  </si>
  <si>
    <t>Required Liquid Assets ratio (incl Cash Reserve)</t>
  </si>
  <si>
    <t>INTERIM</t>
  </si>
  <si>
    <t>Cash and Bank Balances</t>
  </si>
  <si>
    <t>Borrowings (incl repos)</t>
  </si>
  <si>
    <t xml:space="preserve">    Notes and Coins</t>
  </si>
  <si>
    <t xml:space="preserve">    Balances with Local Banks/Insts.</t>
  </si>
  <si>
    <t xml:space="preserve">    Balances with Overseas Banks/Insts.</t>
  </si>
  <si>
    <t xml:space="preserve">    Borrowings From Overseas Banks/Insts</t>
  </si>
  <si>
    <t xml:space="preserve">    Securities Sold Under Repo Agreement</t>
  </si>
  <si>
    <t xml:space="preserve">    Borrowings From Local Banks/Insts</t>
  </si>
  <si>
    <t xml:space="preserve">        balances at 31 December 2000 include estimated figures for seven (7) Credit Unions which have not yet submitted annual balance sheet data to the JCCUL. </t>
  </si>
  <si>
    <t>1% / 9%</t>
  </si>
  <si>
    <r>
      <t xml:space="preserve">         BUILDING SOCIETIES</t>
    </r>
    <r>
      <rPr>
        <b/>
        <sz val="11"/>
        <color indexed="57"/>
        <rFont val="Arial"/>
        <family val="2"/>
      </rPr>
      <t>*</t>
    </r>
  </si>
  <si>
    <t xml:space="preserve">                  J$MN</t>
  </si>
  <si>
    <t xml:space="preserve">PUBLISHED PURSUANT TO SECTION 16(6) OF THE BANKING ACT &amp; FIA </t>
  </si>
  <si>
    <t xml:space="preserve">AND REGULATION (49) OF THE BANK OF JAMAICA (BUILDING SOCIETIES) REGULATIONS </t>
  </si>
  <si>
    <t>5% / 23%</t>
  </si>
  <si>
    <t xml:space="preserve">    -   Monthly Credit Union information is not available therefore, quarterly data as at 30 June   brought forward to 31 August.  </t>
  </si>
  <si>
    <t xml:space="preserve">    Foreign Currency Deposits (US$MN equiv).</t>
  </si>
  <si>
    <t xml:space="preserve">    Foreign Currency Loans (US$MN equiv).</t>
  </si>
  <si>
    <r>
      <t xml:space="preserve">1 </t>
    </r>
    <r>
      <rPr>
        <sz val="12"/>
        <rFont val="Arial"/>
        <family val="2"/>
      </rPr>
      <t>Total Assets (incl. contingent liabilities)</t>
    </r>
  </si>
  <si>
    <r>
      <t xml:space="preserve">2 </t>
    </r>
    <r>
      <rPr>
        <sz val="12"/>
        <rFont val="Arial"/>
        <family val="2"/>
      </rPr>
      <t>Total Assets (excl. contingent liabilities)</t>
    </r>
  </si>
  <si>
    <r>
      <t xml:space="preserve">3 </t>
    </r>
    <r>
      <rPr>
        <sz val="12"/>
        <rFont val="Arial"/>
        <family val="2"/>
      </rPr>
      <t>Capital Base</t>
    </r>
  </si>
  <si>
    <r>
      <t xml:space="preserve">4 </t>
    </r>
    <r>
      <rPr>
        <sz val="12"/>
        <rFont val="Arial"/>
        <family val="2"/>
      </rPr>
      <t>Rate of Loans Growth (gross)</t>
    </r>
  </si>
  <si>
    <r>
      <t xml:space="preserve">4 </t>
    </r>
    <r>
      <rPr>
        <sz val="12"/>
        <rFont val="Arial"/>
        <family val="2"/>
      </rPr>
      <t>Loans (gross) : Deposits</t>
    </r>
  </si>
  <si>
    <r>
      <t>CREDIT UNIONS</t>
    </r>
    <r>
      <rPr>
        <b/>
        <vertAlign val="superscript"/>
        <sz val="12"/>
        <rFont val="Arial"/>
        <family val="2"/>
      </rPr>
      <t xml:space="preserve">10 </t>
    </r>
  </si>
  <si>
    <r>
      <t>4</t>
    </r>
    <r>
      <rPr>
        <sz val="12"/>
        <rFont val="Arial"/>
        <family val="2"/>
      </rPr>
      <t xml:space="preserve"> Rate of Asset </t>
    </r>
    <r>
      <rPr>
        <b/>
        <vertAlign val="superscript"/>
        <sz val="12"/>
        <rFont val="Arial"/>
        <family val="2"/>
      </rPr>
      <t xml:space="preserve">2 </t>
    </r>
    <r>
      <rPr>
        <sz val="12"/>
        <rFont val="Arial"/>
        <family val="2"/>
      </rPr>
      <t>Growth</t>
    </r>
  </si>
  <si>
    <r>
      <t>4</t>
    </r>
    <r>
      <rPr>
        <vertAlign val="superscript"/>
        <sz val="12"/>
        <rFont val="Arial"/>
        <family val="2"/>
      </rPr>
      <t xml:space="preserve"> </t>
    </r>
    <r>
      <rPr>
        <sz val="12"/>
        <rFont val="Arial"/>
        <family val="2"/>
      </rPr>
      <t>Rate of Deposit Growth</t>
    </r>
  </si>
  <si>
    <r>
      <t xml:space="preserve">Investments :Total Assets </t>
    </r>
    <r>
      <rPr>
        <b/>
        <vertAlign val="superscript"/>
        <sz val="12"/>
        <rFont val="Arial"/>
        <family val="2"/>
      </rPr>
      <t>2</t>
    </r>
  </si>
  <si>
    <r>
      <t>4</t>
    </r>
    <r>
      <rPr>
        <sz val="12"/>
        <rFont val="Arial"/>
        <family val="2"/>
      </rPr>
      <t xml:space="preserve">Fixed Assets:Total Assets </t>
    </r>
    <r>
      <rPr>
        <b/>
        <vertAlign val="superscript"/>
        <sz val="12"/>
        <rFont val="Arial"/>
        <family val="2"/>
      </rPr>
      <t>2</t>
    </r>
  </si>
  <si>
    <r>
      <t>4</t>
    </r>
    <r>
      <rPr>
        <sz val="12"/>
        <rFont val="Arial"/>
        <family val="2"/>
      </rPr>
      <t xml:space="preserve">Loans (net of prov.):Total Assets </t>
    </r>
    <r>
      <rPr>
        <b/>
        <vertAlign val="superscript"/>
        <sz val="12"/>
        <rFont val="Arial"/>
        <family val="2"/>
      </rPr>
      <t>2</t>
    </r>
  </si>
  <si>
    <r>
      <t>4</t>
    </r>
    <r>
      <rPr>
        <sz val="12"/>
        <rFont val="Arial"/>
        <family val="2"/>
      </rPr>
      <t xml:space="preserve">Total Assets </t>
    </r>
    <r>
      <rPr>
        <vertAlign val="superscript"/>
        <sz val="12"/>
        <rFont val="Arial"/>
        <family val="2"/>
      </rPr>
      <t xml:space="preserve">2 </t>
    </r>
    <r>
      <rPr>
        <sz val="12"/>
        <rFont val="Arial"/>
        <family val="2"/>
      </rPr>
      <t xml:space="preserve">as a % of GDP </t>
    </r>
    <r>
      <rPr>
        <b/>
        <vertAlign val="superscript"/>
        <sz val="12"/>
        <rFont val="Arial"/>
        <family val="2"/>
      </rPr>
      <t>8</t>
    </r>
  </si>
  <si>
    <r>
      <t>9</t>
    </r>
    <r>
      <rPr>
        <vertAlign val="superscript"/>
        <sz val="12"/>
        <rFont val="Arial"/>
        <family val="2"/>
      </rPr>
      <t xml:space="preserve"> </t>
    </r>
    <r>
      <rPr>
        <sz val="12"/>
        <rFont val="Arial"/>
        <family val="2"/>
      </rPr>
      <t>Average</t>
    </r>
    <r>
      <rPr>
        <vertAlign val="superscript"/>
        <sz val="12"/>
        <rFont val="Arial"/>
        <family val="2"/>
      </rPr>
      <t xml:space="preserve"> </t>
    </r>
    <r>
      <rPr>
        <sz val="12"/>
        <rFont val="Arial"/>
        <family val="2"/>
      </rPr>
      <t xml:space="preserve">Inter-Bank Rates </t>
    </r>
  </si>
  <si>
    <r>
      <t>4</t>
    </r>
    <r>
      <rPr>
        <sz val="12"/>
        <rFont val="Arial"/>
        <family val="2"/>
      </rPr>
      <t xml:space="preserve"> Sub- Sector Assets</t>
    </r>
    <r>
      <rPr>
        <b/>
        <sz val="12"/>
        <rFont val="Arial"/>
        <family val="2"/>
      </rPr>
      <t xml:space="preserve"> </t>
    </r>
    <r>
      <rPr>
        <b/>
        <vertAlign val="superscript"/>
        <sz val="12"/>
        <rFont val="Arial"/>
        <family val="2"/>
      </rPr>
      <t>2</t>
    </r>
    <r>
      <rPr>
        <sz val="12"/>
        <rFont val="Arial"/>
        <family val="2"/>
      </rPr>
      <t xml:space="preserve"> : System Assets </t>
    </r>
    <r>
      <rPr>
        <b/>
        <vertAlign val="superscript"/>
        <sz val="12"/>
        <rFont val="Arial"/>
        <family val="2"/>
      </rPr>
      <t>2</t>
    </r>
  </si>
  <si>
    <t xml:space="preserve">    are requested to meet the requirements which apply to banks and FIA licensees.</t>
  </si>
  <si>
    <t xml:space="preserve">    Societies that meet the prescribed 'qualifying assets' threshold attract the lower reserve requirements indicated above. Societies which do not, </t>
  </si>
  <si>
    <t>Rate of Deposit Growth</t>
  </si>
  <si>
    <t>NPL (3 mths &amp; &gt;) : (Capital Base + Provision for losses)</t>
  </si>
  <si>
    <t>Rate of  Capital Base Growth</t>
  </si>
  <si>
    <t>Rate of PDL (3 Mths &amp;&gt;) Growth</t>
  </si>
  <si>
    <t>Liquidity</t>
  </si>
  <si>
    <t>n/a</t>
  </si>
  <si>
    <t>Asset Quality</t>
  </si>
  <si>
    <t>Capital Adequacy</t>
  </si>
  <si>
    <t xml:space="preserve">        Effective 1 August 03, ISSA Trust &amp; Merchant Bank merged with DB&amp;G Merchant Bank . The merged entity continues to operate under the name of DB&amp;G Merchant Bank Ltd.</t>
  </si>
  <si>
    <t xml:space="preserve">        Effective 1 July 03,  FirstCaribbean International Trust &amp; Merchant Bank Ltd. transferred the bank's  assets and liabilities to FirstCaribbean International Bank (Jamaica) Ltd. </t>
  </si>
  <si>
    <t xml:space="preserve">Profitability </t>
  </si>
  <si>
    <t>Notes:</t>
  </si>
  <si>
    <t>Profitability</t>
  </si>
  <si>
    <t>Provision for Loan Losses</t>
  </si>
  <si>
    <t xml:space="preserve"> PRUDENTIAL INDICATORS OF COMMERCIAL BANKS,</t>
  </si>
  <si>
    <t>BUILDING SOCIETIES</t>
  </si>
  <si>
    <t xml:space="preserve">     FINSAC Paper</t>
  </si>
  <si>
    <t xml:space="preserve">     Govt. Secs./ Other Public Sector Secs.</t>
  </si>
  <si>
    <t xml:space="preserve">     Secs. Purchased with a view to Resale</t>
  </si>
  <si>
    <t>n.a.</t>
  </si>
  <si>
    <t xml:space="preserve">Average Domestic Currency Cash </t>
  </si>
  <si>
    <t xml:space="preserve">Average  Domestic Currency Liquid </t>
  </si>
  <si>
    <t xml:space="preserve">Other Ratios </t>
  </si>
  <si>
    <t xml:space="preserve"> SYSTEM TOTAL (CONSOLIDATION OF ALL 4 SECTORS)</t>
  </si>
  <si>
    <t xml:space="preserve">Number of institutions in operation </t>
  </si>
  <si>
    <r>
      <t xml:space="preserve">          </t>
    </r>
    <r>
      <rPr>
        <b/>
        <sz val="12"/>
        <rFont val="Arial"/>
        <family val="2"/>
      </rPr>
      <t xml:space="preserve"> The entity renamed</t>
    </r>
    <r>
      <rPr>
        <b/>
        <vertAlign val="superscript"/>
        <sz val="12"/>
        <rFont val="Arial"/>
        <family val="2"/>
      </rPr>
      <t xml:space="preserve"> </t>
    </r>
    <r>
      <rPr>
        <b/>
        <sz val="12"/>
        <rFont val="Arial"/>
        <family val="2"/>
      </rPr>
      <t xml:space="preserve">FirstCaribbean Intl. Securities Ltd. and now operates under a securities dealer  licence.  </t>
    </r>
  </si>
  <si>
    <t xml:space="preserve">         Effective 31 January 2003, International Trust &amp; Merchant  Bank transferred its deposit liabilities to National Commercial Bank Jamaica Ltd.  The entity </t>
  </si>
  <si>
    <t xml:space="preserve">         was renamed ITMB Finance &amp; Investment Ltd. and now operates under a securities dealer licence.</t>
  </si>
  <si>
    <t xml:space="preserve">         Effective 1 November 2002,  Scotia Trust &amp; Merchant Bank transferred its deposit liabilities to Scotia Building Society and surrendered its deposit-taking licence on 11 November 2002.The entity renamed Scotia </t>
  </si>
  <si>
    <t xml:space="preserve">        Jamaica Investment Management Ltd., now operate under a securities dealer  licence.</t>
  </si>
  <si>
    <t>b</t>
  </si>
  <si>
    <t>Total Deposits</t>
  </si>
  <si>
    <t xml:space="preserve">       (a)  Total Loans (net of prov) for 2004, represent gross loans net of provision for losses as per IFRS, while for the prior comparative years Total Loans (net of prov) represent gross loans less total prudential loan loss reserves.  </t>
  </si>
  <si>
    <t xml:space="preserve">       (c)  BOJ Certificate of Deposits (CDs) previously included in "Cash and Bank Balances" now reclassified as Investments.</t>
  </si>
  <si>
    <t xml:space="preserve">       (b)  Provision for loan losses for 2004 includes  amounts set aside in accordance with IFRS principles as well as incremental amounts required under "BOJ's Credit Classification, Provisioning and Non accrual Standard"  </t>
  </si>
  <si>
    <t xml:space="preserve">    Foreign Currency Deposits </t>
  </si>
  <si>
    <t>Capital Base</t>
  </si>
  <si>
    <t>Prov. For Loan Losses:Total Loans (gross)</t>
  </si>
  <si>
    <t>NPL (3 Mths &amp;&gt;):Total Loans (gross)</t>
  </si>
  <si>
    <t>Statutory Reserve Requirements :</t>
  </si>
  <si>
    <t xml:space="preserve">  PRUDENTIAL INDICATORS OF COMMERCIAL BANKS,</t>
  </si>
  <si>
    <t xml:space="preserve">AND REGULATION (49) OF THE BANK OF JAMAICA (BUILDING SOCIETIES) REGULATIONS, 1995 </t>
  </si>
  <si>
    <t xml:space="preserve"> -  Based on unaudited data submitted to BoJ by supervised institutions up to 17 March 2005.  Prior years indicators may have minor revisions arising from amendments.</t>
  </si>
  <si>
    <r>
      <t xml:space="preserve">6 </t>
    </r>
    <r>
      <rPr>
        <b/>
        <sz val="12"/>
        <rFont val="Arial"/>
        <family val="0"/>
      </rPr>
      <t xml:space="preserve">  Risk based capital ratio: Qualifying Capital in relation to risk weighted assets.</t>
    </r>
  </si>
  <si>
    <r>
      <t xml:space="preserve">7     </t>
    </r>
    <r>
      <rPr>
        <b/>
        <sz val="12"/>
        <rFont val="Arial"/>
        <family val="0"/>
      </rPr>
      <t xml:space="preserve">Data includes extraordinary income/expenditure and adjustments for prior period. </t>
    </r>
  </si>
  <si>
    <r>
      <t xml:space="preserve">8     </t>
    </r>
    <r>
      <rPr>
        <b/>
        <sz val="12"/>
        <rFont val="Arial"/>
        <family val="0"/>
      </rPr>
      <t>Income Assets comprise FC Cash Reserves, Placements, Investments, Repo Assets and Loans less Non-Performing Loans (3 months &amp; over).</t>
    </r>
  </si>
  <si>
    <t xml:space="preserve">  Effective 1 March 2005, the required special deposit ratio has been reduced to 3%.</t>
  </si>
  <si>
    <t xml:space="preserve">             Effective 1 June 2004, Manufacturers Sigma Merchant Bank merged with Pan Caribbean Merchant Bank.  The merged entity will continue as Pan Caribbean Merchant Bank Limited.</t>
  </si>
  <si>
    <r>
      <t>Borrowings</t>
    </r>
    <r>
      <rPr>
        <sz val="13"/>
        <rFont val="Arial"/>
        <family val="0"/>
      </rPr>
      <t xml:space="preserve"> (incl. repos)</t>
    </r>
  </si>
  <si>
    <r>
      <t>Total Loans</t>
    </r>
    <r>
      <rPr>
        <sz val="13"/>
        <rFont val="Arial"/>
        <family val="0"/>
      </rPr>
      <t xml:space="preserve"> (gross)</t>
    </r>
  </si>
  <si>
    <r>
      <t>Investments [incl. Securities Purch.]</t>
    </r>
    <r>
      <rPr>
        <sz val="13"/>
        <rFont val="Arial"/>
        <family val="0"/>
      </rPr>
      <t xml:space="preserve"> (net of prov.)</t>
    </r>
  </si>
  <si>
    <r>
      <t>3</t>
    </r>
    <r>
      <rPr>
        <b/>
        <sz val="13"/>
        <rFont val="Arial"/>
        <family val="0"/>
      </rPr>
      <t xml:space="preserve"> Capital Base</t>
    </r>
  </si>
  <si>
    <r>
      <t xml:space="preserve">Rate of Asset </t>
    </r>
    <r>
      <rPr>
        <vertAlign val="superscript"/>
        <sz val="13"/>
        <rFont val="Arial"/>
        <family val="0"/>
      </rPr>
      <t xml:space="preserve">2 </t>
    </r>
    <r>
      <rPr>
        <sz val="13"/>
        <rFont val="Arial"/>
        <family val="0"/>
      </rPr>
      <t>Growth</t>
    </r>
  </si>
  <si>
    <r>
      <t xml:space="preserve">Investments </t>
    </r>
    <r>
      <rPr>
        <b/>
        <sz val="13"/>
        <rFont val="Arial"/>
        <family val="0"/>
      </rPr>
      <t>:</t>
    </r>
    <r>
      <rPr>
        <sz val="13"/>
        <rFont val="Arial"/>
        <family val="0"/>
      </rPr>
      <t xml:space="preserve">Total Assets </t>
    </r>
    <r>
      <rPr>
        <vertAlign val="superscript"/>
        <sz val="13"/>
        <rFont val="Arial"/>
        <family val="0"/>
      </rPr>
      <t>2</t>
    </r>
  </si>
  <si>
    <r>
      <t>Fixed Assets</t>
    </r>
    <r>
      <rPr>
        <b/>
        <sz val="13"/>
        <rFont val="Arial"/>
        <family val="0"/>
      </rPr>
      <t>:</t>
    </r>
    <r>
      <rPr>
        <sz val="13"/>
        <rFont val="Arial"/>
        <family val="0"/>
      </rPr>
      <t xml:space="preserve">Total Assets </t>
    </r>
    <r>
      <rPr>
        <vertAlign val="superscript"/>
        <sz val="13"/>
        <rFont val="Arial"/>
        <family val="0"/>
      </rPr>
      <t>2</t>
    </r>
  </si>
  <si>
    <r>
      <t xml:space="preserve">Loans (net of prov.):Total Assets </t>
    </r>
    <r>
      <rPr>
        <vertAlign val="superscript"/>
        <sz val="13"/>
        <rFont val="Arial"/>
        <family val="0"/>
      </rPr>
      <t>2</t>
    </r>
  </si>
  <si>
    <r>
      <t xml:space="preserve">          :</t>
    </r>
    <r>
      <rPr>
        <sz val="13"/>
        <rFont val="Arial"/>
        <family val="0"/>
      </rPr>
      <t xml:space="preserve"> Average Prescribed  Liabilities</t>
    </r>
    <r>
      <rPr>
        <b/>
        <sz val="13"/>
        <rFont val="Arial"/>
        <family val="0"/>
      </rPr>
      <t xml:space="preserve"> </t>
    </r>
    <r>
      <rPr>
        <b/>
        <vertAlign val="superscript"/>
        <sz val="13"/>
        <rFont val="Arial"/>
        <family val="0"/>
      </rPr>
      <t>4</t>
    </r>
  </si>
  <si>
    <r>
      <t xml:space="preserve">          :</t>
    </r>
    <r>
      <rPr>
        <sz val="13"/>
        <rFont val="Arial"/>
        <family val="0"/>
      </rPr>
      <t xml:space="preserve"> Average Prescribed  Liabilities</t>
    </r>
    <r>
      <rPr>
        <b/>
        <vertAlign val="superscript"/>
        <sz val="13"/>
        <rFont val="Arial"/>
        <family val="0"/>
      </rPr>
      <t xml:space="preserve"> 4</t>
    </r>
  </si>
  <si>
    <r>
      <t>Prov. For Loan Losses</t>
    </r>
    <r>
      <rPr>
        <b/>
        <sz val="13"/>
        <rFont val="Arial"/>
        <family val="0"/>
      </rPr>
      <t xml:space="preserve">: </t>
    </r>
    <r>
      <rPr>
        <sz val="13"/>
        <rFont val="Arial"/>
        <family val="0"/>
      </rPr>
      <t>NPL (3 Mths &amp;&gt;)</t>
    </r>
  </si>
  <si>
    <r>
      <t>NPL (3 Mths &amp;&gt;)</t>
    </r>
    <r>
      <rPr>
        <b/>
        <sz val="13"/>
        <rFont val="Arial"/>
        <family val="0"/>
      </rPr>
      <t>:</t>
    </r>
    <r>
      <rPr>
        <sz val="13"/>
        <rFont val="Arial"/>
        <family val="0"/>
      </rPr>
      <t xml:space="preserve"> (Total Assets 2 </t>
    </r>
  </si>
  <si>
    <r>
      <t>Capital Base</t>
    </r>
    <r>
      <rPr>
        <b/>
        <sz val="13"/>
        <rFont val="Arial"/>
        <family val="0"/>
      </rPr>
      <t>:</t>
    </r>
    <r>
      <rPr>
        <sz val="13"/>
        <rFont val="Arial"/>
        <family val="0"/>
      </rPr>
      <t xml:space="preserve">Total Assets </t>
    </r>
    <r>
      <rPr>
        <vertAlign val="superscript"/>
        <sz val="13"/>
        <rFont val="Arial"/>
        <family val="0"/>
      </rPr>
      <t>2</t>
    </r>
    <r>
      <rPr>
        <sz val="13"/>
        <rFont val="Arial"/>
        <family val="0"/>
      </rPr>
      <t xml:space="preserve"> </t>
    </r>
  </si>
  <si>
    <t>Loans (gross) : Deposits</t>
  </si>
  <si>
    <t xml:space="preserve">    Foreign Currency Loans </t>
  </si>
  <si>
    <t xml:space="preserve">             Effective 1 August 2003, ISSA Trust &amp; Merchant Bank merged with DB&amp;G Merchant Bank.  The merged entity  continues to operate under the name of DB&amp;G Merchant Bank Ltd.</t>
  </si>
  <si>
    <t xml:space="preserve">             Effective 1 July 2003,  FirstCaribbean International Trust &amp; Merchant Bank Ltd. transferred its assets and liabilities to FirstCaribbean International Bank (Jamaica) Ltd. </t>
  </si>
  <si>
    <t xml:space="preserve">             Effective 31 January 2003, International Trust &amp; Merchant  Bank transferred its remaining deposit liabilities to National Commercial Bank Jamaica Ltd.  </t>
  </si>
  <si>
    <t>UNAUDITED</t>
  </si>
  <si>
    <t>ASSETS AND LIABILITIES OF LICENSEES</t>
  </si>
  <si>
    <t>UNDER THE FINANCIAL INSTITUTIONS ACT (FIA)</t>
  </si>
  <si>
    <t>PUBLISHED PURSUANT TO SECTION 16(6)</t>
  </si>
  <si>
    <t>AS AT 31 DECEMBER 2004</t>
  </si>
  <si>
    <t>These balances are taken from unaudited prudential returns submitted by the following licensees</t>
  </si>
  <si>
    <t>to the Bank of Jamaica and have been attested to by the respective managements as reflecting</t>
  </si>
  <si>
    <t>a true and fair representation of the affairs and condition of the licensees at the reporting date.</t>
  </si>
  <si>
    <t>The Bank of Jamaica does not in any way certify the accuracy or otherwise of the balances</t>
  </si>
  <si>
    <t>reported by the respective licensees.</t>
  </si>
  <si>
    <t xml:space="preserve">                              J$'000</t>
  </si>
  <si>
    <t>ASSETS</t>
  </si>
  <si>
    <t>CCMB</t>
  </si>
  <si>
    <t>CITIMER</t>
  </si>
  <si>
    <t>DB&amp;G</t>
  </si>
  <si>
    <t>MF&amp;G TRUST</t>
  </si>
  <si>
    <t>PCMB</t>
  </si>
  <si>
    <t>TOTAL</t>
  </si>
  <si>
    <t>Cash and Bank Balances:</t>
  </si>
  <si>
    <t xml:space="preserve">    Due From Bank of Jamaica</t>
  </si>
  <si>
    <t xml:space="preserve">    Due From Commercial Banks in Ja.</t>
  </si>
  <si>
    <t xml:space="preserve">    Due From Other Deposit Taking Fin. Insts. in Ja.</t>
  </si>
  <si>
    <t xml:space="preserve">    Due From Overseas Banks &amp; Fin. Insts.</t>
  </si>
  <si>
    <t>Investments:</t>
  </si>
  <si>
    <t xml:space="preserve">    Jamaica Government Securities</t>
  </si>
  <si>
    <t xml:space="preserve">        Domestic Currency</t>
  </si>
  <si>
    <t xml:space="preserve">        Foreign Currency</t>
  </si>
  <si>
    <t xml:space="preserve">    Bank of Jamaica Securities</t>
  </si>
  <si>
    <t xml:space="preserve">    Other Public Sector Securities</t>
  </si>
  <si>
    <t xml:space="preserve">    Other Local Securities (net of prov)</t>
  </si>
  <si>
    <t xml:space="preserve">    Foreign Securities</t>
  </si>
  <si>
    <t xml:space="preserve">    Securities Purchased with a view to Resale</t>
  </si>
  <si>
    <t xml:space="preserve">        From Bank of Jamaica</t>
  </si>
  <si>
    <t xml:space="preserve">       Other Counter Parties</t>
  </si>
  <si>
    <t>Loans, Advances &amp; Discounts (net of IFRS prov)</t>
  </si>
  <si>
    <t>Accounts Receivable (net of prov)</t>
  </si>
  <si>
    <t>Fixed Assets (net of Depreciation)</t>
  </si>
  <si>
    <t>Other Assets</t>
  </si>
  <si>
    <t>Contingent Accounts (Accepts., Guarantees &amp; L/Cs)</t>
  </si>
  <si>
    <t>TOTAL ASSETS</t>
  </si>
  <si>
    <t>LIABILITIES</t>
  </si>
  <si>
    <t>Deposits</t>
  </si>
  <si>
    <t>Due To Bank of Jamaica</t>
  </si>
  <si>
    <t>Borrowings:</t>
  </si>
  <si>
    <t xml:space="preserve">    Due To Commercial Banks in Ja.</t>
  </si>
  <si>
    <t xml:space="preserve">    Due To Specialised Institutions</t>
  </si>
  <si>
    <t xml:space="preserve">    Due To Other Fin. Insts. in Ja.</t>
  </si>
  <si>
    <t xml:space="preserve">    Due To Overseas Banks &amp; Financial Insts</t>
  </si>
  <si>
    <t xml:space="preserve">    Securities Sold Under Repurchase Agreement</t>
  </si>
  <si>
    <t>Sundry Current Liabilities:</t>
  </si>
  <si>
    <t>Interest Accrued</t>
  </si>
  <si>
    <t>Accounts Payable</t>
  </si>
  <si>
    <t>Other</t>
  </si>
  <si>
    <t>Special Debentures</t>
  </si>
  <si>
    <t>Contingent Accounts (Accepts., Guarantees &amp; L/Cs as per contra)</t>
  </si>
  <si>
    <t>TOTAL LIABILITIES</t>
  </si>
  <si>
    <t>REPRESENTED BY:</t>
  </si>
  <si>
    <t>Paid Up Capital</t>
  </si>
  <si>
    <t>Share Premium</t>
  </si>
  <si>
    <t>Reserves:</t>
  </si>
  <si>
    <t xml:space="preserve">    Statutory Reserve Fund</t>
  </si>
  <si>
    <t xml:space="preserve">    Retained Earnings Reserve Fund</t>
  </si>
  <si>
    <t xml:space="preserve">    Revaluation Reserves Arising From Fair Value Accounting</t>
  </si>
  <si>
    <t xml:space="preserve">    Other Reserves</t>
  </si>
  <si>
    <t>TOTAL CAPITAL</t>
  </si>
  <si>
    <t>MEMORANDA ITEMS</t>
  </si>
  <si>
    <t>Foreign Currency Loans</t>
  </si>
  <si>
    <t xml:space="preserve">   Funding by Specialised Institutions</t>
  </si>
  <si>
    <t xml:space="preserve">   Other Funding Sources</t>
  </si>
  <si>
    <t>Foreign Currency Deposits</t>
  </si>
  <si>
    <t xml:space="preserve">Repos on behalf of or on-trading to clients </t>
  </si>
  <si>
    <t>Investments in Connected Parties</t>
  </si>
  <si>
    <t>Credits To Connected Parties</t>
  </si>
  <si>
    <t>Other Bals. Due From Connected Parties</t>
  </si>
  <si>
    <t>Deposits Due To Connected Parties</t>
  </si>
  <si>
    <t>Other Bals. Due To Connected Parties</t>
  </si>
  <si>
    <t>Provision For Loan Losses</t>
  </si>
  <si>
    <t xml:space="preserve">    As Per IFRS Requirement</t>
  </si>
  <si>
    <t xml:space="preserve">    Additional Prudential Reserves</t>
  </si>
  <si>
    <t>Provisions For Other Losses</t>
  </si>
  <si>
    <t>ASSET NET</t>
  </si>
  <si>
    <t>LIABILITIES NET</t>
  </si>
  <si>
    <t xml:space="preserve">   Premium (J$95.1mn)  and converted the par value of its ordinary share capital from J$1.00 to J$0.10 in order to reduce stamp duty payable by the company. </t>
  </si>
  <si>
    <t xml:space="preserve">   [re email sent to Mrs. Taylor d/d 18/12/03].  Matter being pursued by the Portfolio. </t>
  </si>
  <si>
    <t xml:space="preserve">       - Provisions For Other Losses include provision for investment losses and losses on accounts receivable.</t>
  </si>
  <si>
    <t>NOTES TO THE STATEMENT OF UNAUDITED ASSETS AND LIABILITIES OF LICENSEES</t>
  </si>
  <si>
    <t>AS AT 31 MARCH 2004</t>
  </si>
  <si>
    <t>Key to Institutions</t>
  </si>
  <si>
    <t>Financial Year End</t>
  </si>
  <si>
    <t>Capital &amp; Credit Merchant Bank Ltd.</t>
  </si>
  <si>
    <t>Citimerchant Bank Ltd.</t>
  </si>
  <si>
    <t>DB&amp; G Merchant Bank Ltd.</t>
  </si>
  <si>
    <t>MF&amp;G Trust &amp; Finance Ltd.</t>
  </si>
  <si>
    <t>Pan Caribbean Merchant Bank Ltd.</t>
  </si>
  <si>
    <t>Notes</t>
  </si>
  <si>
    <t>1.</t>
  </si>
  <si>
    <t xml:space="preserve">Balance Sheets exclude Securities Purchased With a View to Resale (Repo Assets) on behalf of clients or for the purposes of on-trading, where </t>
  </si>
  <si>
    <t>relevant. Outstanding balances in respect of these transactions  are included under 'Memoranda Items'</t>
  </si>
  <si>
    <t xml:space="preserve">In accordance with the March 2002 legislation, with the exception of permissible Trust activities as provided under statute, all managed funds/trading </t>
  </si>
  <si>
    <t>book activities are to be transferred to a separate legal entity.</t>
  </si>
  <si>
    <t>2.</t>
  </si>
  <si>
    <t>'Credit Facilities to Connected Parties' include loans, advances, comfort letters, stand by &amp; commercial letters of credit, guarantees etc.</t>
  </si>
  <si>
    <t>3.</t>
  </si>
  <si>
    <t>'Other Balances due from Connected Parties' include interest and other receivables, placements, guarantees, L/Cs, etc.</t>
  </si>
  <si>
    <t>4.</t>
  </si>
  <si>
    <t>In July 2002, Jamaica adopted the International Financial Reporting Standards (IFRS). The above financial statements have reportedly been</t>
  </si>
  <si>
    <t>produced in line with these requirements.</t>
  </si>
  <si>
    <t>5.</t>
  </si>
  <si>
    <t>6.</t>
  </si>
  <si>
    <t>Effective  January 2004, the Bank of Jamaica revised its reporting requirements to meet International Financial Reporting Standards (IFRS) and in this regard the</t>
  </si>
  <si>
    <t>following changes were effected:</t>
  </si>
  <si>
    <t>(a)  The composition of "Provision for Loan Losses", is now segregated into two (2) distinct components being:</t>
  </si>
  <si>
    <t xml:space="preserve">              i)  provision for losses computed in accordance with IFRS; and </t>
  </si>
  <si>
    <t xml:space="preserve">             ii)  any incremental provisioning necessary under prudential loss provisioning requirements.</t>
  </si>
  <si>
    <t xml:space="preserve">             Consequently, "Total Loans (net of prov.)" for the respective years represents:</t>
  </si>
  <si>
    <t xml:space="preserve">             -  for 2004; gross loans net of IFRS loss provisions per (i) above</t>
  </si>
  <si>
    <t xml:space="preserve">             -  for comparative years and prior; gross loans net of total prudential loss provisions (equivalent to the aggregate of (i) and (ii) above).</t>
  </si>
  <si>
    <t>(b)  BOJ Certificate of Deposits (CD's) previously included in "Cash and Bank Reserves" now reclassified as Investments</t>
  </si>
  <si>
    <t>7.</t>
  </si>
  <si>
    <t xml:space="preserve">banking assets and liabilities of FCITMB were transferred to FirstCaribbean International Bank (Jamaica) Limited.  The entity was renamed </t>
  </si>
  <si>
    <t xml:space="preserve">First Caribbean International Securities Limited and now operates under a securities dealer licence. </t>
  </si>
  <si>
    <t>8.</t>
  </si>
  <si>
    <t>9.</t>
  </si>
  <si>
    <t xml:space="preserve"> First Global Bank Ltd.</t>
  </si>
  <si>
    <t>10.</t>
  </si>
  <si>
    <t xml:space="preserve">a wider merger involving their respective parent companies and subsidiaries.  The merged entity now operates under the name </t>
  </si>
  <si>
    <t>Pan Caribbean Merchant Bank Limited.</t>
  </si>
  <si>
    <t>FINANCIAL INSTITUTIONS SUPERVISORY DIVISION</t>
  </si>
  <si>
    <t>BANK OF JAMAICA</t>
  </si>
  <si>
    <r>
      <t>Excess/</t>
    </r>
    <r>
      <rPr>
        <b/>
        <sz val="11"/>
        <color indexed="10"/>
        <rFont val="Arial"/>
        <family val="0"/>
      </rPr>
      <t>(Shortfall)</t>
    </r>
    <r>
      <rPr>
        <b/>
        <sz val="11"/>
        <rFont val="Arial"/>
        <family val="2"/>
      </rPr>
      <t xml:space="preserve"> of Assets over Liabilities</t>
    </r>
  </si>
  <si>
    <r>
      <t>Prior Years' Earnings/</t>
    </r>
    <r>
      <rPr>
        <b/>
        <sz val="11"/>
        <color indexed="10"/>
        <rFont val="Arial"/>
        <family val="2"/>
      </rPr>
      <t>(Deficits)</t>
    </r>
  </si>
  <si>
    <r>
      <t>Unappropriated Profits/</t>
    </r>
    <r>
      <rPr>
        <b/>
        <sz val="11"/>
        <color indexed="10"/>
        <rFont val="Arial"/>
        <family val="2"/>
      </rPr>
      <t>(Losses)</t>
    </r>
  </si>
  <si>
    <r>
      <t xml:space="preserve">a </t>
    </r>
    <r>
      <rPr>
        <sz val="12"/>
        <color indexed="12"/>
        <rFont val="Arial"/>
        <family val="0"/>
      </rPr>
      <t>Awaiting response to queries from PCMB re current year losses and funding to connected parties.</t>
    </r>
  </si>
  <si>
    <r>
      <t xml:space="preserve">a </t>
    </r>
    <r>
      <rPr>
        <b/>
        <sz val="12"/>
        <color indexed="12"/>
        <rFont val="Arial"/>
        <family val="0"/>
      </rPr>
      <t xml:space="preserve">Effective 01 June 2004, Pan Caribbean Merchant Bank and Manufacturers Sigma Merchant Bank merged operations. The merged  entity now operates under the name Pan Caribbean Merchant Bank.           
</t>
    </r>
  </si>
  <si>
    <r>
      <t xml:space="preserve">First Caribbean International Trust &amp; Merchant  Bank (Jamaica) Ltd (FCITMB) </t>
    </r>
    <r>
      <rPr>
        <sz val="12"/>
        <rFont val="Arial"/>
        <family val="2"/>
      </rPr>
      <t xml:space="preserve">Deposit-Taking Licence was surrendered effective 1 July 2003 and the </t>
    </r>
  </si>
  <si>
    <r>
      <t xml:space="preserve">The Minister of Finance formally approved the scheme to amalgamate the assets and liabilities of  </t>
    </r>
    <r>
      <rPr>
        <b/>
        <sz val="12"/>
        <rFont val="Arial"/>
        <family val="2"/>
      </rPr>
      <t xml:space="preserve">ISSA Trust and Merchant Bank </t>
    </r>
    <r>
      <rPr>
        <sz val="12"/>
        <rFont val="Arial"/>
        <family val="2"/>
      </rPr>
      <t>with</t>
    </r>
    <r>
      <rPr>
        <b/>
        <sz val="12"/>
        <rFont val="Arial"/>
        <family val="2"/>
      </rPr>
      <t xml:space="preserve"> DB&amp;G Merchant</t>
    </r>
  </si>
  <si>
    <r>
      <t>Bank</t>
    </r>
    <r>
      <rPr>
        <sz val="12"/>
        <rFont val="Arial"/>
        <family val="2"/>
      </rPr>
      <t xml:space="preserve"> effective 1 August 2003.  The merged entity continues to operate under the name </t>
    </r>
    <r>
      <rPr>
        <b/>
        <sz val="12"/>
        <rFont val="Arial"/>
        <family val="2"/>
      </rPr>
      <t>DB&amp;G Merchant Bank Limited</t>
    </r>
    <r>
      <rPr>
        <sz val="12"/>
        <rFont val="Arial"/>
        <family val="2"/>
      </rPr>
      <t>.</t>
    </r>
  </si>
  <si>
    <r>
      <t xml:space="preserve"> Effective 1 April 2004, </t>
    </r>
    <r>
      <rPr>
        <b/>
        <sz val="12"/>
        <rFont val="Arial"/>
        <family val="2"/>
      </rPr>
      <t xml:space="preserve">George &amp; Branday Limited </t>
    </r>
    <r>
      <rPr>
        <sz val="12"/>
        <rFont val="Arial"/>
        <family val="2"/>
      </rPr>
      <t xml:space="preserve">merged with  </t>
    </r>
    <r>
      <rPr>
        <b/>
        <sz val="12"/>
        <rFont val="Arial"/>
        <family val="2"/>
      </rPr>
      <t>First Global Bank Ltd</t>
    </r>
    <r>
      <rPr>
        <sz val="12"/>
        <rFont val="Arial"/>
        <family val="2"/>
      </rPr>
      <t xml:space="preserve">.  The merged entity now operates under the name </t>
    </r>
  </si>
  <si>
    <r>
      <t xml:space="preserve">Effective 1 June 2004, </t>
    </r>
    <r>
      <rPr>
        <b/>
        <sz val="12"/>
        <rFont val="Arial"/>
        <family val="2"/>
      </rPr>
      <t>Pan Caribbean Merchant Bank</t>
    </r>
    <r>
      <rPr>
        <sz val="12"/>
        <rFont val="Arial"/>
        <family val="2"/>
      </rPr>
      <t xml:space="preserve"> and </t>
    </r>
    <r>
      <rPr>
        <b/>
        <sz val="12"/>
        <rFont val="Arial"/>
        <family val="2"/>
      </rPr>
      <t xml:space="preserve">Manufacturers Sigma Merchant Bank Limited </t>
    </r>
    <r>
      <rPr>
        <sz val="12"/>
        <rFont val="Arial"/>
        <family val="2"/>
      </rPr>
      <t>merged operations as part of</t>
    </r>
  </si>
  <si>
    <t>ASSETS AND LIABILITIES OF COMMERCIAL BANKS</t>
  </si>
  <si>
    <t>PUBLISHED PURSUANT TO 16(6) OF THE BANKING ACT</t>
  </si>
  <si>
    <t>These balances are taken from unaudited prudential returns submitted by the following banks</t>
  </si>
  <si>
    <t>a true and fair representation of the affairs and condition of the banks at the reporting date.</t>
  </si>
  <si>
    <t>reported by the respective banks.</t>
  </si>
  <si>
    <t>J$'000</t>
  </si>
  <si>
    <t>B.N.S.</t>
  </si>
  <si>
    <t>C.B.N.A.</t>
  </si>
  <si>
    <t>FCIB</t>
  </si>
  <si>
    <t>F.G.B</t>
  </si>
  <si>
    <t>N.C.B</t>
  </si>
  <si>
    <t>R.B.T.T</t>
  </si>
  <si>
    <t xml:space="preserve">   Jamaica Government Securities</t>
  </si>
  <si>
    <t xml:space="preserve">       Domestic Currency</t>
  </si>
  <si>
    <t xml:space="preserve">       Foreign Currency</t>
  </si>
  <si>
    <t xml:space="preserve">   Bank of Jamaica Securities</t>
  </si>
  <si>
    <t xml:space="preserve">   Other Public Sector Securities</t>
  </si>
  <si>
    <t xml:space="preserve">   Other Local Securities (net of prov)</t>
  </si>
  <si>
    <t xml:space="preserve">   Foreign Securities</t>
  </si>
  <si>
    <t xml:space="preserve">  Securities Purchased with a view to Resale</t>
  </si>
  <si>
    <t xml:space="preserve">      From Bank of Jamaica</t>
  </si>
  <si>
    <t xml:space="preserve">      Other Counter Parties</t>
  </si>
  <si>
    <t>Loans, Advances &amp; Discounts (net of prov)</t>
  </si>
  <si>
    <t xml:space="preserve">    Items in Course of Collection</t>
  </si>
  <si>
    <t xml:space="preserve">    Other</t>
  </si>
  <si>
    <t>Contingents Accounts ( Accepts., Guarantees. &amp; L/Cs )</t>
  </si>
  <si>
    <t>Items In The Course of Payments</t>
  </si>
  <si>
    <t>Contingent Accounts ( Accepts;Guarantees &amp; L/Cs as per contra)</t>
  </si>
  <si>
    <t>Excess / (Shortfall) of Assets over Liabilities</t>
  </si>
  <si>
    <t>Prior Years' Earnings/(Deficits)</t>
  </si>
  <si>
    <t>Unappropriated Profits/(Losses)</t>
  </si>
  <si>
    <t xml:space="preserve">    Funding by Specialised Institutions</t>
  </si>
  <si>
    <t xml:space="preserve">    Other Funding Sources</t>
  </si>
  <si>
    <t>Repos on behalf of or for on trading to clients</t>
  </si>
  <si>
    <t>Fund under Management</t>
  </si>
  <si>
    <t xml:space="preserve">   As Per IFRS Requirement </t>
  </si>
  <si>
    <t xml:space="preserve">   Additional Prudential Reserves</t>
  </si>
  <si>
    <t xml:space="preserve">NOTES TO  THE  STATEMENT OF UNAUDITED  ASSETS AND LIABILITIES  OF COMMERCIAL BANKS </t>
  </si>
  <si>
    <t>KEY TO COMMERCIAL BANKS</t>
  </si>
  <si>
    <t>FINANCIAL YEAR END</t>
  </si>
  <si>
    <t>Bank of Nova Scotia Jamaica Limited</t>
  </si>
  <si>
    <t>Citibank N.A.</t>
  </si>
  <si>
    <t xml:space="preserve">FirstCaribbean International Bank (Jamaica) Limited </t>
  </si>
  <si>
    <t xml:space="preserve">N.C.B. </t>
  </si>
  <si>
    <t>National Commercial Bank Jamaica Limited</t>
  </si>
  <si>
    <t xml:space="preserve">F.G.B. </t>
  </si>
  <si>
    <t>First Global Bank Limited</t>
  </si>
  <si>
    <t xml:space="preserve">RBTT </t>
  </si>
  <si>
    <t xml:space="preserve">RBTT Jamaica Limited </t>
  </si>
  <si>
    <t xml:space="preserve">In accordance with the March 2002 legislation, with the exception of permissible Trust activities as provided under statute, all managed funds/trading books </t>
  </si>
  <si>
    <t>activities are to be transferred to a separate legal entity.</t>
  </si>
  <si>
    <t xml:space="preserve"> 'Credit Facilities to Connected Parties' include loans, advances, comfort letters, standby &amp; commercial letters of credit, guarantees etc.</t>
  </si>
  <si>
    <t xml:space="preserve"> 'Other Balances due from Connected Parties' include Interest and  Other Receivables, Placements, Guarantees,  L/Cs, etc.</t>
  </si>
  <si>
    <t>In July 2002, Jamaica adopted the International Financial Reporting Standards (IFRS).  The above financial statements have  reportedly been</t>
  </si>
  <si>
    <t xml:space="preserve"> produced in line with these requirements.</t>
  </si>
  <si>
    <t xml:space="preserve">Effective  January 2004, the Bank of Jamaica revised its reporting requirements in line with International Financial Reporting Standards (IFRS) </t>
  </si>
  <si>
    <t xml:space="preserve">and in this regard the following changes were effected: </t>
  </si>
  <si>
    <t xml:space="preserve">           i)  provision for losses computed in accordance with IFRS; and</t>
  </si>
  <si>
    <t xml:space="preserve">           ii) any incremental provisioning necessary under prudential loss provisioning requirements. </t>
  </si>
  <si>
    <t xml:space="preserve">           Consequently, "Total Loans (net of prov.)" for the respective years represents:</t>
  </si>
  <si>
    <t xml:space="preserve">           -  for 2004; gross loans net of IFRS loss provisions per (i) above</t>
  </si>
  <si>
    <t xml:space="preserve">           -  for comparative years 2003 and prior; gross loans net of total prudential loss provisions (equivalent to the aggregate of (i) and (ii) above).</t>
  </si>
  <si>
    <t>(b)  BOJ Certificate of Deposits (CDs) previously included in "Cash and Bank Balances" now reclassified as Investments.</t>
  </si>
  <si>
    <t>Effective 1 April 04, George and Branday Ltd merged with First Global Bank Ltd.  The new entity will continue to operate under the name First Global Bank Ltd.</t>
  </si>
  <si>
    <t>ASSETS AND LIABILITIES OF BUILDING SOCIETIES</t>
  </si>
  <si>
    <t>PUBLISHED PURSUANT TO REGULATION (49)</t>
  </si>
  <si>
    <t>OF THE BANK OF JAMAICA (BUILDING SOCIETIES) REGULATIONS</t>
  </si>
  <si>
    <t>These balances are taken from unaudited prudential returns submitted by the following societies</t>
  </si>
  <si>
    <t>a true and fair representation of the affairs and condition of the societies at the reporting date.</t>
  </si>
  <si>
    <t>reported by the respective societies.</t>
  </si>
  <si>
    <t>FCIBS</t>
  </si>
  <si>
    <t>J.N.B.S.</t>
  </si>
  <si>
    <t>SCOTIA</t>
  </si>
  <si>
    <t>V.M.B.S.</t>
  </si>
  <si>
    <t xml:space="preserve">     Notes and Coins</t>
  </si>
  <si>
    <t xml:space="preserve">     Due From Bank of Jamaica</t>
  </si>
  <si>
    <t xml:space="preserve">     Due From Commercial Banks in Ja.</t>
  </si>
  <si>
    <t xml:space="preserve">     Due From Other Deposit Taking Fin. Insts. in Ja.</t>
  </si>
  <si>
    <t xml:space="preserve">     Due From Overseas Banks &amp; Fin. Insts.</t>
  </si>
  <si>
    <t xml:space="preserve">   Securities Purchased with a View to Resale</t>
  </si>
  <si>
    <t xml:space="preserve">       From Bank of Jamaica</t>
  </si>
  <si>
    <t>Loans, Advances &amp; Discounts (net of  prov)</t>
  </si>
  <si>
    <t>Fixed Assets (net of depreciation)</t>
  </si>
  <si>
    <t>Other  Assets</t>
  </si>
  <si>
    <t>Contingent Accounts [Accepts., Guarantees. &amp; L/Cs]</t>
  </si>
  <si>
    <t>ASSETS (NET)</t>
  </si>
  <si>
    <t>Savings Fund</t>
  </si>
  <si>
    <t xml:space="preserve">    Due To Overseas Banks &amp; Financial Insts.</t>
  </si>
  <si>
    <t xml:space="preserve">   Interest Payable on Savings Fund/Borrowings</t>
  </si>
  <si>
    <t xml:space="preserve">   Accounts Payable</t>
  </si>
  <si>
    <t xml:space="preserve">   Other</t>
  </si>
  <si>
    <t>Contingent Accounts [Accepts., Guarantees. &amp; L/Cs as per contra]</t>
  </si>
  <si>
    <t>Liabilities (Net)</t>
  </si>
  <si>
    <t>Permanent Capital Fund</t>
  </si>
  <si>
    <t>Deferred Shares</t>
  </si>
  <si>
    <t>Capital Shares</t>
  </si>
  <si>
    <t xml:space="preserve">     Statutory Reserve Fund</t>
  </si>
  <si>
    <t xml:space="preserve">     Retained Earnings Reserve Fund</t>
  </si>
  <si>
    <t xml:space="preserve">     Revaluation Reserves Arising From fair Value Accounting</t>
  </si>
  <si>
    <t xml:space="preserve">     Other Reserves</t>
  </si>
  <si>
    <t xml:space="preserve">        Other Revaluation Reserves</t>
  </si>
  <si>
    <t xml:space="preserve">      Prudential Loan Loss Provisioning Reserves</t>
  </si>
  <si>
    <t xml:space="preserve">      Other Non Distributable Reserves</t>
  </si>
  <si>
    <t>MEMORANDUM</t>
  </si>
  <si>
    <t>Mortgage Loans:</t>
  </si>
  <si>
    <t xml:space="preserve">    Residential Loans</t>
  </si>
  <si>
    <t xml:space="preserve">    Commercial Loans</t>
  </si>
  <si>
    <t>Repos on behalf of or for on-trading to clients</t>
  </si>
  <si>
    <t xml:space="preserve">Funds under Management </t>
  </si>
  <si>
    <t>Investments In Connected Parties</t>
  </si>
  <si>
    <t>Provisions for Other Losses</t>
  </si>
  <si>
    <t>NOTES TO THE STATEMENT OF UNAUDITED ASSETS AND LIABILITIES OF BUILDING SOCIETIES</t>
  </si>
  <si>
    <t>AS AT 31  DECEMBER 2004</t>
  </si>
  <si>
    <t>KEY TO BUILDING SOCIETIES</t>
  </si>
  <si>
    <t>FCIBS                      FirstCaribbean International Building Society</t>
  </si>
  <si>
    <t>J.N.B.S.                   Jamaica National Building Society</t>
  </si>
  <si>
    <t>S.J.B.S.                   The Scotia Jamaica Building Society</t>
  </si>
  <si>
    <t>V.M.B.S.                 Victoria Mutual Building Society</t>
  </si>
  <si>
    <t>NOTES</t>
  </si>
  <si>
    <t xml:space="preserve">1. Balance Sheets exclude Securities Purchased With a View to Resale (Repo Assets) on behalf of clients or for the purposes of on-trading, </t>
  </si>
  <si>
    <t xml:space="preserve">    where relevant. Outstanding balances in respect of these transactions  are included under 'Memoranda Items'</t>
  </si>
  <si>
    <t xml:space="preserve">    In accordance with the March 2002 legislation, with the exception of permissible Trust activities as provided under statute, </t>
  </si>
  <si>
    <t xml:space="preserve">   all managed funds/trading books activities are to be transferred to a separate legal entity.</t>
  </si>
  <si>
    <t xml:space="preserve">2.'Credit Facilities to Connected Parties ' include loans, advances, comfort letters, standby &amp; commercial letters of credit, </t>
  </si>
  <si>
    <t xml:space="preserve">    guarantees, etc.</t>
  </si>
  <si>
    <t>3. 'Other Balances due from Connected Parties' include interest and other receivables, placements, guarantees, L/Cs, etc.</t>
  </si>
  <si>
    <t xml:space="preserve">4. In July 2002, Jamaica adopted the International Financial Reporting Standards (IFRS). The above financial statements </t>
  </si>
  <si>
    <t xml:space="preserve">   have  reportedly been produced in line with these requirements.</t>
  </si>
  <si>
    <t xml:space="preserve">6. Effective  January 2004, the Bank of Jamaica revised its reporting requirements in line with International Financial Reporting Standards (IFRS) </t>
  </si>
  <si>
    <t xml:space="preserve">    and in this regard the following changes were effected: </t>
  </si>
  <si>
    <t xml:space="preserve">    (a)  The composition of "Provision for Loan Losses", is now segregated into two (2) distinct components being:</t>
  </si>
  <si>
    <t xml:space="preserve">            i)  provision for losses computed in accordance with IFRS; and</t>
  </si>
  <si>
    <t xml:space="preserve">           ii)  any incremental provisioning necessary under prudential loss provisioning requirements. </t>
  </si>
  <si>
    <r>
      <t xml:space="preserve">Excess / </t>
    </r>
    <r>
      <rPr>
        <b/>
        <sz val="11"/>
        <color indexed="10"/>
        <rFont val="Arial"/>
        <family val="0"/>
      </rPr>
      <t>(Shortfall)</t>
    </r>
    <r>
      <rPr>
        <b/>
        <sz val="11"/>
        <rFont val="Arial"/>
        <family val="2"/>
      </rPr>
      <t xml:space="preserve"> of Assets over Liabilities</t>
    </r>
  </si>
  <si>
    <r>
      <t>Accumulated Surplus/</t>
    </r>
    <r>
      <rPr>
        <b/>
        <sz val="11"/>
        <color indexed="10"/>
        <rFont val="Arial"/>
        <family val="0"/>
      </rPr>
      <t>(Deficits)</t>
    </r>
  </si>
  <si>
    <r>
      <t>Undistributed Surplus/</t>
    </r>
    <r>
      <rPr>
        <b/>
        <sz val="11"/>
        <color indexed="10"/>
        <rFont val="Arial"/>
        <family val="0"/>
      </rPr>
      <t>(Deficits)</t>
    </r>
  </si>
  <si>
    <t xml:space="preserve">             Effective 1 November 2002, Scotia Trust &amp; Merchant Bank transferred its deposit liabilities to Scotia Building Society.</t>
  </si>
  <si>
    <t>Total Loans (gross)</t>
  </si>
  <si>
    <t>Total Loans (net of prov.)</t>
  </si>
  <si>
    <t xml:space="preserve">     Other Investments </t>
  </si>
  <si>
    <t xml:space="preserve">         + Provision for loan losses)</t>
  </si>
  <si>
    <t xml:space="preserve"> SYSTEM TOTAL (AGGREGATE OF ALL  3  SECTORS)</t>
  </si>
  <si>
    <t>Cash &amp; Bank  Balances</t>
  </si>
  <si>
    <r>
      <t xml:space="preserve">1  </t>
    </r>
    <r>
      <rPr>
        <b/>
        <sz val="12"/>
        <rFont val="Arial"/>
        <family val="2"/>
      </rPr>
      <t>Total Assets reflected  net of Provision for Losses and include Contingent Accounts (Customer Liabilities for Acceptances, Guarantees and Letters of Credit).</t>
    </r>
  </si>
  <si>
    <r>
      <t xml:space="preserve">2  </t>
    </r>
    <r>
      <rPr>
        <b/>
        <sz val="12"/>
        <rFont val="Arial"/>
        <family val="2"/>
      </rPr>
      <t xml:space="preserve">Total Assets net of Provision for Losses and Contingent Accounts (Customer Liabilities for Acceptances, Guarantees and Letters of Credit). </t>
    </r>
  </si>
  <si>
    <r>
      <t xml:space="preserve">3 </t>
    </r>
    <r>
      <rPr>
        <b/>
        <sz val="12"/>
        <rFont val="Arial"/>
        <family val="2"/>
      </rPr>
      <t xml:space="preserve"> Capital Base - Banks &amp; FIA Licensees: (Paid - up Capital + Reserve Fund + Retained Earnings Reserve Fund + Share Premium) less impairment by net losses of individual institution.</t>
    </r>
  </si>
  <si>
    <t xml:space="preserve">                           - Building Societies: (Permanent Capital Fund + Deferred Shares + Capital Shares + Reserve Fund + Retained Earnings Reserved Fund ) less impairment by net losses of individual society.  </t>
  </si>
  <si>
    <r>
      <t xml:space="preserve">4   </t>
    </r>
    <r>
      <rPr>
        <b/>
        <sz val="12"/>
        <rFont val="Arial"/>
        <family val="2"/>
      </rPr>
      <t>Prescribed Liabilities include:</t>
    </r>
  </si>
  <si>
    <r>
      <t xml:space="preserve">5 </t>
    </r>
    <r>
      <rPr>
        <b/>
        <sz val="12"/>
        <rFont val="Arial"/>
        <family val="2"/>
      </rPr>
      <t xml:space="preserve">  Data includes interest accrued and payable on deposits and borrowings. </t>
    </r>
  </si>
  <si>
    <r>
      <t xml:space="preserve">6 </t>
    </r>
    <r>
      <rPr>
        <b/>
        <sz val="12"/>
        <rFont val="Arial"/>
        <family val="2"/>
      </rPr>
      <t xml:space="preserve">  Risk based capital ratio: Qualifying Capital in relation to risk weighted assets.</t>
    </r>
  </si>
  <si>
    <t xml:space="preserve">    Capital Base  used in the estimated Risk Asset Ratio (RAR) computation excludes investments in subsidiaries.</t>
  </si>
  <si>
    <r>
      <t xml:space="preserve">7     </t>
    </r>
    <r>
      <rPr>
        <b/>
        <sz val="12"/>
        <rFont val="Arial"/>
        <family val="2"/>
      </rPr>
      <t xml:space="preserve">Data includes extraordinary income/expenditure and adjustments for prior period. </t>
    </r>
  </si>
  <si>
    <r>
      <t xml:space="preserve">8     </t>
    </r>
    <r>
      <rPr>
        <b/>
        <sz val="12"/>
        <rFont val="Arial"/>
        <family val="2"/>
      </rPr>
      <t>Income Assets comprise FC Cash Reserves, Placements, Investments, Repo Assets and Loans less Past Due Loans (3 months &amp; over).</t>
    </r>
  </si>
  <si>
    <r>
      <t xml:space="preserve">-  </t>
    </r>
    <r>
      <rPr>
        <b/>
        <vertAlign val="superscript"/>
        <sz val="12"/>
        <rFont val="Arial"/>
        <family val="2"/>
      </rPr>
      <t xml:space="preserve"> </t>
    </r>
    <r>
      <rPr>
        <b/>
        <sz val="12"/>
        <rFont val="Arial"/>
        <family val="2"/>
      </rPr>
      <t xml:space="preserve">Effective  January 2004, the Bank of Jamaica revised its reporting requirements to meet International Reporting Standards (IFRS) and in this regard the following changes were effected: </t>
    </r>
  </si>
  <si>
    <r>
      <t xml:space="preserve"> a </t>
    </r>
    <r>
      <rPr>
        <b/>
        <sz val="12"/>
        <rFont val="Arial"/>
        <family val="2"/>
      </rPr>
      <t xml:space="preserve">  -  During the period March 2002 to March 2004, four (4) merchant banks surrendered their deposit taking licences consequently reducing  the total number of FIA Licensees to seven (7). See details below:</t>
    </r>
  </si>
  <si>
    <t>- Based on unaudited data submitted to BOJ by supervised institutions up to 21 May 2004.  Prior years indicators may have minor revisions arising from amendments.</t>
  </si>
  <si>
    <t>F I A   LICENSEES</t>
  </si>
  <si>
    <t xml:space="preserve"> COMMERCIAL BANKS</t>
  </si>
  <si>
    <t>-</t>
  </si>
  <si>
    <t>ANNUAL  PRUDENTIAL INDICATORS OF COMMERCIAL BANKS,</t>
  </si>
  <si>
    <t>LICENSEES UNDER THE FINANCIAL INSTITUTIONS ACT , BUILDING SOCIETIES &amp; CREDIT UNIONS</t>
  </si>
  <si>
    <t>n.a. data not available</t>
  </si>
  <si>
    <t xml:space="preserve">Financial Institutions Supervisory Division </t>
  </si>
  <si>
    <t>COMMERCIAL BANKS</t>
  </si>
  <si>
    <t>FIA LICENSEES</t>
  </si>
  <si>
    <t xml:space="preserve">Funds Under Management </t>
  </si>
  <si>
    <t>Rate of Loans Growth (net of prov.)</t>
  </si>
  <si>
    <t xml:space="preserve">       (a)  The composition of "Provision for Loan Losses", is now segregated into two (2) distinct components being:</t>
  </si>
  <si>
    <t xml:space="preserve">                    i)  provision for losses computed in accordance with IFRS; and</t>
  </si>
  <si>
    <t xml:space="preserve">                    ii) any incremental provisioning necessary under prudential loss provisioning requirements. </t>
  </si>
  <si>
    <t xml:space="preserve">                    Consequently, "Total Loans (net of prov.)" for the respective years represents:</t>
  </si>
  <si>
    <t xml:space="preserve">                    -  for 2004; gross loans net of IFRS loss provisions per (i) above</t>
  </si>
  <si>
    <t xml:space="preserve">                    -  for comparative years 2003 and prior; gross loans net of total prudential loss provisions (equivalent to the aggregate of (i) and (ii) above).</t>
  </si>
  <si>
    <t xml:space="preserve">       (b)  BOJ Certificate of Deposits (CDs) previously included in "Cash and Bank Balances" now reclassified as Investments.</t>
  </si>
  <si>
    <t xml:space="preserve">                          - Building Societies: (Permanent Capital Fund + Deferred Shares + Capital Shares + Reserve Fund + Retained Earnings Reserved Fund ) less impairment by net losses of individual society.  </t>
  </si>
  <si>
    <t xml:space="preserve">         BUILDING SOCIETIES***</t>
  </si>
  <si>
    <t>Required Special Deposit Ratio *</t>
  </si>
  <si>
    <r>
      <t>a</t>
    </r>
    <r>
      <rPr>
        <b/>
        <sz val="11"/>
        <rFont val="Arial"/>
        <family val="0"/>
      </rPr>
      <t xml:space="preserve">  -  </t>
    </r>
    <r>
      <rPr>
        <b/>
        <vertAlign val="superscript"/>
        <sz val="11"/>
        <rFont val="Arial"/>
        <family val="0"/>
      </rPr>
      <t xml:space="preserve"> </t>
    </r>
    <r>
      <rPr>
        <b/>
        <sz val="11"/>
        <rFont val="Arial"/>
        <family val="0"/>
      </rPr>
      <t xml:space="preserve">Effective  January 2004, the Bank of Jamaica revised its reporting requirements in line with International Financial Reporting Standards (IFRS) and in this regard the following changes were effected: </t>
    </r>
  </si>
  <si>
    <r>
      <t xml:space="preserve">5 </t>
    </r>
    <r>
      <rPr>
        <b/>
        <sz val="11"/>
        <rFont val="Arial"/>
        <family val="0"/>
      </rPr>
      <t xml:space="preserve">  Data includes interest accrued and payable on deposits and borrowings. </t>
    </r>
  </si>
  <si>
    <t xml:space="preserve">                                 COMMERCIAL BANKS</t>
  </si>
  <si>
    <t xml:space="preserve">Required Cash Reserve ratio </t>
  </si>
  <si>
    <t>1% / 15%</t>
  </si>
  <si>
    <t>5% / 33%</t>
  </si>
  <si>
    <t>5% / 30%</t>
  </si>
  <si>
    <t xml:space="preserve">LICENSEES UNDER THE FINANCIAL INSTITUTIONS ACT (FIA) AND BUILDING SOCIETIES </t>
  </si>
  <si>
    <t>* 5% Special Deposit requirement imposed on Commercial Banks and FIA Licensees Jan 2003 pursuant to Section 28 A (1) of the Bank of Jamaica Act.</t>
  </si>
  <si>
    <t>PUBLISHED PURSUANT TO SECTION 16 (6) OF THE BANKING ACT AND THE FIA</t>
  </si>
  <si>
    <t>Financial Institutions Supervisory Division</t>
  </si>
  <si>
    <t>Bank of Jamaica</t>
  </si>
  <si>
    <t xml:space="preserve">                %</t>
  </si>
  <si>
    <t>Average Domestic Currency Cash  Reserve</t>
  </si>
  <si>
    <t>Average  Domestic Currency Liquid  Assets</t>
  </si>
  <si>
    <t xml:space="preserve">            J$MN</t>
  </si>
  <si>
    <t xml:space="preserve">    Expense Liabilities comprise Deposits and Borrowings including Repo Liabilities (from BOJ, Banks, OFI etc).</t>
  </si>
  <si>
    <t xml:space="preserve">         (1) deposit liabilities, (2)  reservable borrowings and interest accrued and payable on (1) &amp; (2).</t>
  </si>
  <si>
    <t>Past Due Loans [PDL] (3 mths &amp; &gt;)</t>
  </si>
  <si>
    <t>1% / 9.0%</t>
  </si>
  <si>
    <t>5% / 27.0%</t>
  </si>
  <si>
    <r>
      <t>4</t>
    </r>
    <r>
      <rPr>
        <sz val="12"/>
        <rFont val="Arial"/>
        <family val="2"/>
      </rPr>
      <t>Prov. for loan losses:Total Loans (gross)</t>
    </r>
  </si>
  <si>
    <r>
      <t xml:space="preserve">9 </t>
    </r>
    <r>
      <rPr>
        <sz val="12"/>
        <rFont val="Arial"/>
        <family val="2"/>
      </rPr>
      <t xml:space="preserve">Average Weighted Deposit Rates </t>
    </r>
  </si>
  <si>
    <r>
      <t xml:space="preserve">     </t>
    </r>
    <r>
      <rPr>
        <b/>
        <sz val="12"/>
        <rFont val="Arial"/>
        <family val="2"/>
      </rPr>
      <t xml:space="preserve">-  Effective 12 June 2001, Jamaica Savings &amp; Loans Building Society (JSLB) merged its operation with Jamaica National Building Society (JNBS), thereby reducing the total number of societies in operation to four (4). </t>
    </r>
  </si>
  <si>
    <r>
      <t xml:space="preserve">2 </t>
    </r>
    <r>
      <rPr>
        <b/>
        <sz val="12"/>
        <rFont val="Arial"/>
        <family val="2"/>
      </rPr>
      <t xml:space="preserve">Total Assets net of Contingent Liabilities and Provisions for Losses.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</si>
</sst>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0.0%"/>
    <numFmt numFmtId="173" formatCode="0.0"/>
    <numFmt numFmtId="174" formatCode="_(* #,##0_);_(* \(#,##0\);_(* &quot;-&quot;??_);_(@_)"/>
    <numFmt numFmtId="175" formatCode="d\ mmmm"/>
    <numFmt numFmtId="176" formatCode="d\ \ mmmm"/>
    <numFmt numFmtId="177" formatCode="d\ \ mmmm\ "/>
    <numFmt numFmtId="178" formatCode="m/d"/>
  </numFmts>
  <fonts count="107">
    <font>
      <sz val="10"/>
      <name val="Arial"/>
      <family val="0"/>
    </font>
    <font>
      <b/>
      <sz val="10"/>
      <name val="Arial"/>
      <family val="0"/>
    </font>
    <font>
      <i/>
      <sz val="10"/>
      <name val="Arial"/>
      <family val="0"/>
    </font>
    <font>
      <b/>
      <i/>
      <sz val="10"/>
      <name val="Arial"/>
      <family val="0"/>
    </font>
    <font>
      <b/>
      <sz val="9"/>
      <name val="Arial"/>
      <family val="2"/>
    </font>
    <font>
      <b/>
      <sz val="8"/>
      <name val="Arial"/>
      <family val="2"/>
    </font>
    <font>
      <b/>
      <sz val="7"/>
      <name val="Arial"/>
      <family val="2"/>
    </font>
    <font>
      <b/>
      <sz val="10"/>
      <color indexed="12"/>
      <name val="Arial"/>
      <family val="2"/>
    </font>
    <font>
      <vertAlign val="superscript"/>
      <sz val="12"/>
      <name val="Arial"/>
      <family val="2"/>
    </font>
    <font>
      <sz val="10"/>
      <color indexed="12"/>
      <name val="Arial"/>
      <family val="2"/>
    </font>
    <font>
      <sz val="9"/>
      <name val="Arial"/>
      <family val="2"/>
    </font>
    <font>
      <sz val="10"/>
      <color indexed="8"/>
      <name val="Arial"/>
      <family val="2"/>
    </font>
    <font>
      <b/>
      <vertAlign val="superscript"/>
      <sz val="10"/>
      <name val="Arial"/>
      <family val="2"/>
    </font>
    <font>
      <b/>
      <sz val="12"/>
      <name val="Arial"/>
      <family val="2"/>
    </font>
    <font>
      <b/>
      <sz val="10"/>
      <color indexed="10"/>
      <name val="Arial"/>
      <family val="2"/>
    </font>
    <font>
      <b/>
      <i/>
      <sz val="8"/>
      <name val="Arial"/>
      <family val="2"/>
    </font>
    <font>
      <vertAlign val="superscript"/>
      <sz val="10"/>
      <name val="Arial"/>
      <family val="2"/>
    </font>
    <font>
      <u val="single"/>
      <sz val="10"/>
      <color indexed="12"/>
      <name val="Arial"/>
      <family val="0"/>
    </font>
    <font>
      <b/>
      <sz val="11"/>
      <name val="Arial"/>
      <family val="2"/>
    </font>
    <font>
      <sz val="11"/>
      <name val="Arial"/>
      <family val="2"/>
    </font>
    <font>
      <b/>
      <sz val="10"/>
      <color indexed="8"/>
      <name val="Arial"/>
      <family val="2"/>
    </font>
    <font>
      <sz val="12"/>
      <name val="Arial"/>
      <family val="2"/>
    </font>
    <font>
      <sz val="12"/>
      <color indexed="12"/>
      <name val="Arial"/>
      <family val="2"/>
    </font>
    <font>
      <sz val="12"/>
      <color indexed="8"/>
      <name val="Arial"/>
      <family val="2"/>
    </font>
    <font>
      <sz val="10"/>
      <color indexed="16"/>
      <name val="Arial"/>
      <family val="2"/>
    </font>
    <font>
      <b/>
      <sz val="12"/>
      <color indexed="12"/>
      <name val="Arial"/>
      <family val="2"/>
    </font>
    <font>
      <b/>
      <sz val="12"/>
      <color indexed="8"/>
      <name val="Arial"/>
      <family val="2"/>
    </font>
    <font>
      <b/>
      <sz val="11"/>
      <color indexed="10"/>
      <name val="Arial"/>
      <family val="2"/>
    </font>
    <font>
      <b/>
      <vertAlign val="superscript"/>
      <sz val="11"/>
      <name val="Arial"/>
      <family val="2"/>
    </font>
    <font>
      <b/>
      <vertAlign val="superscript"/>
      <sz val="11"/>
      <color indexed="58"/>
      <name val="Arial"/>
      <family val="2"/>
    </font>
    <font>
      <b/>
      <sz val="11"/>
      <color indexed="58"/>
      <name val="Arial"/>
      <family val="2"/>
    </font>
    <font>
      <b/>
      <sz val="11"/>
      <color indexed="12"/>
      <name val="Arial"/>
      <family val="2"/>
    </font>
    <font>
      <b/>
      <sz val="11"/>
      <color indexed="8"/>
      <name val="Arial"/>
      <family val="2"/>
    </font>
    <font>
      <sz val="11"/>
      <color indexed="12"/>
      <name val="Arial"/>
      <family val="2"/>
    </font>
    <font>
      <sz val="11"/>
      <color indexed="8"/>
      <name val="Arial"/>
      <family val="2"/>
    </font>
    <font>
      <sz val="11"/>
      <color indexed="58"/>
      <name val="Arial"/>
      <family val="2"/>
    </font>
    <font>
      <b/>
      <vertAlign val="superscript"/>
      <sz val="14"/>
      <color indexed="10"/>
      <name val="Arial"/>
      <family val="2"/>
    </font>
    <font>
      <b/>
      <sz val="12"/>
      <color indexed="63"/>
      <name val="Arial"/>
      <family val="2"/>
    </font>
    <font>
      <b/>
      <sz val="10"/>
      <color indexed="48"/>
      <name val="Arial"/>
      <family val="0"/>
    </font>
    <font>
      <b/>
      <sz val="11"/>
      <color indexed="48"/>
      <name val="Arial"/>
      <family val="0"/>
    </font>
    <font>
      <b/>
      <sz val="9"/>
      <color indexed="10"/>
      <name val="Arial"/>
      <family val="0"/>
    </font>
    <font>
      <b/>
      <u val="single"/>
      <sz val="10"/>
      <name val="Arial"/>
      <family val="2"/>
    </font>
    <font>
      <b/>
      <sz val="12"/>
      <color indexed="57"/>
      <name val="Arial"/>
      <family val="2"/>
    </font>
    <font>
      <b/>
      <sz val="11"/>
      <color indexed="57"/>
      <name val="Arial"/>
      <family val="2"/>
    </font>
    <font>
      <sz val="11"/>
      <color indexed="57"/>
      <name val="Arial"/>
      <family val="2"/>
    </font>
    <font>
      <i/>
      <sz val="9"/>
      <name val="Arial"/>
      <family val="2"/>
    </font>
    <font>
      <sz val="9"/>
      <color indexed="58"/>
      <name val="Arial"/>
      <family val="2"/>
    </font>
    <font>
      <b/>
      <vertAlign val="superscript"/>
      <sz val="12"/>
      <color indexed="10"/>
      <name val="Arial"/>
      <family val="2"/>
    </font>
    <font>
      <u val="single"/>
      <sz val="10"/>
      <color indexed="36"/>
      <name val="Arial"/>
      <family val="0"/>
    </font>
    <font>
      <b/>
      <vertAlign val="superscript"/>
      <sz val="11"/>
      <color indexed="10"/>
      <name val="Arial"/>
      <family val="2"/>
    </font>
    <font>
      <b/>
      <sz val="11"/>
      <color indexed="63"/>
      <name val="Arial"/>
      <family val="2"/>
    </font>
    <font>
      <b/>
      <sz val="12"/>
      <color indexed="48"/>
      <name val="Arial"/>
      <family val="2"/>
    </font>
    <font>
      <b/>
      <u val="single"/>
      <sz val="12"/>
      <name val="Arial"/>
      <family val="2"/>
    </font>
    <font>
      <b/>
      <sz val="12"/>
      <color indexed="10"/>
      <name val="Arial"/>
      <family val="2"/>
    </font>
    <font>
      <b/>
      <vertAlign val="superscript"/>
      <sz val="12"/>
      <name val="Arial"/>
      <family val="2"/>
    </font>
    <font>
      <b/>
      <vertAlign val="superscript"/>
      <sz val="12"/>
      <color indexed="58"/>
      <name val="Arial"/>
      <family val="2"/>
    </font>
    <font>
      <sz val="12"/>
      <color indexed="58"/>
      <name val="Arial"/>
      <family val="2"/>
    </font>
    <font>
      <b/>
      <u val="single"/>
      <sz val="11"/>
      <name val="Arial"/>
      <family val="2"/>
    </font>
    <font>
      <i/>
      <sz val="11"/>
      <name val="Arial"/>
      <family val="2"/>
    </font>
    <font>
      <b/>
      <sz val="11"/>
      <color indexed="17"/>
      <name val="Arial"/>
      <family val="2"/>
    </font>
    <font>
      <sz val="11"/>
      <color indexed="17"/>
      <name val="Arial"/>
      <family val="2"/>
    </font>
    <font>
      <b/>
      <vertAlign val="superscript"/>
      <sz val="11"/>
      <color indexed="17"/>
      <name val="Arial"/>
      <family val="2"/>
    </font>
    <font>
      <sz val="12"/>
      <color indexed="17"/>
      <name val="Arial"/>
      <family val="2"/>
    </font>
    <font>
      <sz val="10"/>
      <color indexed="17"/>
      <name val="Arial"/>
      <family val="2"/>
    </font>
    <font>
      <b/>
      <sz val="16"/>
      <name val="Arial"/>
      <family val="2"/>
    </font>
    <font>
      <sz val="16"/>
      <name val="Arial"/>
      <family val="2"/>
    </font>
    <font>
      <b/>
      <sz val="13"/>
      <name val="Arial"/>
      <family val="2"/>
    </font>
    <font>
      <b/>
      <vertAlign val="superscript"/>
      <sz val="13"/>
      <name val="Arial"/>
      <family val="2"/>
    </font>
    <font>
      <sz val="12"/>
      <color indexed="14"/>
      <name val="Arial"/>
      <family val="2"/>
    </font>
    <font>
      <sz val="12"/>
      <color indexed="10"/>
      <name val="Arial"/>
      <family val="0"/>
    </font>
    <font>
      <b/>
      <sz val="14"/>
      <name val="Arial"/>
      <family val="2"/>
    </font>
    <font>
      <sz val="14"/>
      <name val="Arial"/>
      <family val="2"/>
    </font>
    <font>
      <b/>
      <i/>
      <sz val="9"/>
      <name val="Arial"/>
      <family val="2"/>
    </font>
    <font>
      <b/>
      <sz val="14"/>
      <color indexed="8"/>
      <name val="Arial"/>
      <family val="2"/>
    </font>
    <font>
      <sz val="14"/>
      <color indexed="12"/>
      <name val="Arial"/>
      <family val="0"/>
    </font>
    <font>
      <b/>
      <sz val="14"/>
      <color indexed="12"/>
      <name val="Arial"/>
      <family val="0"/>
    </font>
    <font>
      <sz val="14"/>
      <color indexed="8"/>
      <name val="Arial"/>
      <family val="0"/>
    </font>
    <font>
      <sz val="14"/>
      <color indexed="14"/>
      <name val="Arial"/>
      <family val="0"/>
    </font>
    <font>
      <sz val="12"/>
      <color indexed="57"/>
      <name val="Arial"/>
      <family val="0"/>
    </font>
    <font>
      <sz val="13"/>
      <name val="Arial"/>
      <family val="0"/>
    </font>
    <font>
      <b/>
      <sz val="13"/>
      <color indexed="12"/>
      <name val="Arial"/>
      <family val="0"/>
    </font>
    <font>
      <sz val="13"/>
      <color indexed="8"/>
      <name val="Arial"/>
      <family val="0"/>
    </font>
    <font>
      <vertAlign val="superscript"/>
      <sz val="13"/>
      <name val="Arial"/>
      <family val="0"/>
    </font>
    <font>
      <sz val="13"/>
      <color indexed="12"/>
      <name val="Arial"/>
      <family val="0"/>
    </font>
    <font>
      <sz val="13"/>
      <color indexed="10"/>
      <name val="Arial"/>
      <family val="0"/>
    </font>
    <font>
      <b/>
      <sz val="13"/>
      <color indexed="8"/>
      <name val="Arial"/>
      <family val="0"/>
    </font>
    <font>
      <b/>
      <sz val="13"/>
      <color indexed="10"/>
      <name val="Arial"/>
      <family val="2"/>
    </font>
    <font>
      <sz val="11"/>
      <name val="Comic Sans MS"/>
      <family val="4"/>
    </font>
    <font>
      <sz val="10"/>
      <name val="Comic Sans MS"/>
      <family val="4"/>
    </font>
    <font>
      <b/>
      <sz val="16"/>
      <color indexed="10"/>
      <name val="Arial"/>
      <family val="2"/>
    </font>
    <font>
      <b/>
      <sz val="11"/>
      <name val="Comic Sans MS"/>
      <family val="4"/>
    </font>
    <font>
      <b/>
      <sz val="10"/>
      <name val="Comic Sans MS"/>
      <family val="4"/>
    </font>
    <font>
      <b/>
      <sz val="12"/>
      <color indexed="14"/>
      <name val="Arial"/>
      <family val="0"/>
    </font>
    <font>
      <b/>
      <i/>
      <sz val="12"/>
      <color indexed="14"/>
      <name val="Arial"/>
      <family val="0"/>
    </font>
    <font>
      <b/>
      <vertAlign val="superscript"/>
      <sz val="12"/>
      <color indexed="12"/>
      <name val="Arial"/>
      <family val="0"/>
    </font>
    <font>
      <b/>
      <sz val="12"/>
      <name val="Arial Narrow"/>
      <family val="2"/>
    </font>
    <font>
      <u val="single"/>
      <sz val="14"/>
      <color indexed="14"/>
      <name val="Arial"/>
      <family val="0"/>
    </font>
    <font>
      <u val="single"/>
      <sz val="12"/>
      <name val="Arial"/>
      <family val="2"/>
    </font>
    <font>
      <sz val="14"/>
      <name val="Comic Sans MS"/>
      <family val="4"/>
    </font>
    <font>
      <b/>
      <sz val="14"/>
      <name val="Comic Sans MS"/>
      <family val="4"/>
    </font>
    <font>
      <sz val="14"/>
      <color indexed="10"/>
      <name val="Arial"/>
      <family val="2"/>
    </font>
    <font>
      <b/>
      <vertAlign val="superscript"/>
      <sz val="14"/>
      <color indexed="14"/>
      <name val="Arial"/>
      <family val="2"/>
    </font>
    <font>
      <b/>
      <sz val="14"/>
      <color indexed="14"/>
      <name val="Arial"/>
      <family val="2"/>
    </font>
    <font>
      <sz val="12"/>
      <name val="Comic Sans MS"/>
      <family val="4"/>
    </font>
    <font>
      <b/>
      <sz val="12"/>
      <name val="Comic Sans MS"/>
      <family val="4"/>
    </font>
    <font>
      <b/>
      <u val="single"/>
      <sz val="10"/>
      <color indexed="12"/>
      <name val="Arial"/>
      <family val="2"/>
    </font>
    <font>
      <b/>
      <u val="single"/>
      <sz val="14"/>
      <color indexed="14"/>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577">
    <xf numFmtId="0" fontId="0" fillId="0" borderId="0" xfId="0" applyAlignment="1">
      <alignment/>
    </xf>
    <xf numFmtId="0" fontId="0" fillId="0" borderId="0" xfId="0" applyAlignment="1">
      <alignment horizontal="centerContinuous"/>
    </xf>
    <xf numFmtId="0" fontId="0" fillId="0" borderId="0" xfId="0" applyFont="1" applyAlignment="1">
      <alignment/>
    </xf>
    <xf numFmtId="0" fontId="5"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1" fillId="0" borderId="0" xfId="0" applyFont="1" applyAlignment="1" applyProtection="1">
      <alignment/>
      <protection locked="0"/>
    </xf>
    <xf numFmtId="17" fontId="7" fillId="0" borderId="0" xfId="0" applyNumberFormat="1" applyFont="1" applyAlignment="1">
      <alignment/>
    </xf>
    <xf numFmtId="17" fontId="1" fillId="0" borderId="0" xfId="0" applyNumberFormat="1" applyFont="1" applyAlignment="1">
      <alignment/>
    </xf>
    <xf numFmtId="17" fontId="1" fillId="0" borderId="0" xfId="0" applyNumberFormat="1" applyFont="1" applyAlignment="1">
      <alignment horizontal="center"/>
    </xf>
    <xf numFmtId="17" fontId="1" fillId="0" borderId="0" xfId="0" applyNumberFormat="1" applyFont="1" applyAlignment="1">
      <alignment horizontal="center" wrapText="1"/>
    </xf>
    <xf numFmtId="0" fontId="8" fillId="0" borderId="0" xfId="0" applyFont="1" applyAlignment="1">
      <alignment/>
    </xf>
    <xf numFmtId="3" fontId="0" fillId="0" borderId="0" xfId="0" applyNumberFormat="1" applyFont="1" applyAlignment="1">
      <alignment/>
    </xf>
    <xf numFmtId="0" fontId="10" fillId="0" borderId="0" xfId="0" applyFont="1" applyAlignment="1">
      <alignment/>
    </xf>
    <xf numFmtId="0" fontId="9" fillId="0" borderId="0" xfId="0" applyFont="1" applyAlignment="1">
      <alignment/>
    </xf>
    <xf numFmtId="172" fontId="9" fillId="0" borderId="0" xfId="0" applyNumberFormat="1" applyFont="1" applyAlignment="1">
      <alignment/>
    </xf>
    <xf numFmtId="172" fontId="0" fillId="0" borderId="0" xfId="0" applyNumberFormat="1" applyFont="1" applyAlignment="1">
      <alignment/>
    </xf>
    <xf numFmtId="172" fontId="9" fillId="0" borderId="0" xfId="21" applyNumberFormat="1" applyFont="1" applyAlignment="1">
      <alignment/>
    </xf>
    <xf numFmtId="172" fontId="0" fillId="0" borderId="0" xfId="21" applyNumberFormat="1" applyFont="1" applyAlignment="1">
      <alignment/>
    </xf>
    <xf numFmtId="172" fontId="11" fillId="0" borderId="0" xfId="0" applyNumberFormat="1" applyFont="1" applyAlignment="1">
      <alignment/>
    </xf>
    <xf numFmtId="172" fontId="9" fillId="0" borderId="0" xfId="0" applyNumberFormat="1" applyFont="1" applyAlignment="1">
      <alignment horizontal="right"/>
    </xf>
    <xf numFmtId="172" fontId="0" fillId="0" borderId="0" xfId="0" applyNumberFormat="1" applyFont="1" applyAlignment="1">
      <alignment horizontal="right"/>
    </xf>
    <xf numFmtId="172" fontId="11" fillId="0" borderId="0" xfId="21" applyNumberFormat="1" applyFont="1" applyAlignment="1">
      <alignment/>
    </xf>
    <xf numFmtId="0" fontId="1" fillId="0" borderId="0" xfId="0" applyFont="1" applyAlignment="1">
      <alignment/>
    </xf>
    <xf numFmtId="0" fontId="0" fillId="0" borderId="0" xfId="0" applyAlignment="1">
      <alignment horizontal="center"/>
    </xf>
    <xf numFmtId="172" fontId="0" fillId="0" borderId="0" xfId="21" applyNumberFormat="1" applyFont="1" applyAlignment="1">
      <alignment/>
    </xf>
    <xf numFmtId="0" fontId="1" fillId="0" borderId="0" xfId="0" applyFont="1" applyAlignment="1">
      <alignment/>
    </xf>
    <xf numFmtId="0" fontId="7" fillId="0" borderId="0" xfId="0" applyFont="1" applyAlignment="1">
      <alignment/>
    </xf>
    <xf numFmtId="0" fontId="13" fillId="0" borderId="0" xfId="0" applyFont="1" applyAlignment="1">
      <alignment/>
    </xf>
    <xf numFmtId="0" fontId="14" fillId="0" borderId="0" xfId="0" applyFont="1" applyAlignment="1">
      <alignment horizontal="center"/>
    </xf>
    <xf numFmtId="0" fontId="0" fillId="0" borderId="0" xfId="0" applyAlignment="1">
      <alignment horizontal="right"/>
    </xf>
    <xf numFmtId="0" fontId="1" fillId="0" borderId="0" xfId="0" applyFont="1" applyAlignment="1">
      <alignment horizontal="center"/>
    </xf>
    <xf numFmtId="0" fontId="0" fillId="0" borderId="0" xfId="0" applyFont="1" applyAlignment="1">
      <alignment/>
    </xf>
    <xf numFmtId="38" fontId="0" fillId="0" borderId="0" xfId="0" applyNumberFormat="1" applyAlignment="1">
      <alignment/>
    </xf>
    <xf numFmtId="0" fontId="16" fillId="0" borderId="0" xfId="0" applyFont="1" applyAlignment="1">
      <alignment/>
    </xf>
    <xf numFmtId="172" fontId="11" fillId="0" borderId="0" xfId="0" applyNumberFormat="1" applyFont="1" applyAlignment="1">
      <alignment horizontal="right"/>
    </xf>
    <xf numFmtId="0" fontId="18" fillId="0" borderId="0" xfId="0" applyFont="1" applyAlignment="1">
      <alignment/>
    </xf>
    <xf numFmtId="0" fontId="19" fillId="0" borderId="0" xfId="0" applyFont="1" applyAlignment="1">
      <alignment/>
    </xf>
    <xf numFmtId="15" fontId="1" fillId="0" borderId="0" xfId="0" applyNumberFormat="1" applyFont="1" applyAlignment="1">
      <alignment horizontal="center"/>
    </xf>
    <xf numFmtId="38" fontId="7" fillId="0" borderId="0" xfId="0" applyNumberFormat="1" applyFont="1" applyAlignment="1">
      <alignment horizontal="right" wrapText="1"/>
    </xf>
    <xf numFmtId="38" fontId="0" fillId="0" borderId="0" xfId="0" applyNumberFormat="1" applyFont="1" applyAlignment="1">
      <alignment horizontal="right" wrapText="1"/>
    </xf>
    <xf numFmtId="3" fontId="0" fillId="0" borderId="0" xfId="0" applyNumberFormat="1" applyFont="1" applyAlignment="1">
      <alignment horizontal="right" wrapText="1"/>
    </xf>
    <xf numFmtId="0" fontId="0" fillId="0" borderId="0" xfId="0" applyFill="1" applyAlignment="1">
      <alignment/>
    </xf>
    <xf numFmtId="0" fontId="0" fillId="0" borderId="0" xfId="0" applyBorder="1" applyAlignment="1">
      <alignment/>
    </xf>
    <xf numFmtId="172" fontId="22" fillId="0" borderId="0" xfId="21" applyNumberFormat="1" applyFont="1" applyAlignment="1">
      <alignment/>
    </xf>
    <xf numFmtId="172" fontId="23" fillId="0" borderId="0" xfId="21" applyNumberFormat="1" applyFont="1" applyAlignment="1">
      <alignment/>
    </xf>
    <xf numFmtId="172" fontId="21" fillId="0" borderId="0" xfId="21" applyNumberFormat="1" applyFont="1" applyAlignment="1">
      <alignment/>
    </xf>
    <xf numFmtId="0" fontId="21" fillId="0" borderId="0" xfId="0" applyFont="1" applyAlignment="1">
      <alignment/>
    </xf>
    <xf numFmtId="0" fontId="2" fillId="0" borderId="0" xfId="0" applyFont="1" applyAlignment="1">
      <alignment/>
    </xf>
    <xf numFmtId="15" fontId="2" fillId="0" borderId="0" xfId="0" applyNumberFormat="1" applyFont="1" applyAlignment="1">
      <alignment horizontal="left"/>
    </xf>
    <xf numFmtId="0" fontId="24" fillId="0" borderId="0" xfId="0" applyFont="1" applyAlignment="1">
      <alignment/>
    </xf>
    <xf numFmtId="0" fontId="11" fillId="0" borderId="0" xfId="0" applyFont="1" applyAlignment="1">
      <alignment/>
    </xf>
    <xf numFmtId="38" fontId="11" fillId="0" borderId="0" xfId="0" applyNumberFormat="1" applyFont="1" applyAlignment="1">
      <alignment horizontal="right" wrapText="1"/>
    </xf>
    <xf numFmtId="17" fontId="7" fillId="0" borderId="0" xfId="0" applyNumberFormat="1" applyFont="1" applyAlignment="1">
      <alignment horizontal="center"/>
    </xf>
    <xf numFmtId="0" fontId="13" fillId="0" borderId="0" xfId="0" applyFont="1" applyFill="1" applyAlignment="1">
      <alignment/>
    </xf>
    <xf numFmtId="0" fontId="18" fillId="0" borderId="0" xfId="0" applyFont="1" applyAlignment="1" quotePrefix="1">
      <alignment/>
    </xf>
    <xf numFmtId="172" fontId="25" fillId="0" borderId="0" xfId="21" applyNumberFormat="1" applyFont="1" applyAlignment="1">
      <alignment/>
    </xf>
    <xf numFmtId="172" fontId="26" fillId="0" borderId="0" xfId="21" applyNumberFormat="1" applyFont="1" applyAlignment="1">
      <alignment/>
    </xf>
    <xf numFmtId="0" fontId="28" fillId="0" borderId="0" xfId="0" applyFont="1" applyAlignment="1">
      <alignment/>
    </xf>
    <xf numFmtId="0" fontId="29" fillId="0" borderId="0" xfId="0" applyFont="1" applyFill="1" applyAlignment="1">
      <alignment/>
    </xf>
    <xf numFmtId="0" fontId="14" fillId="0" borderId="0" xfId="0" applyFont="1" applyAlignment="1">
      <alignment/>
    </xf>
    <xf numFmtId="0" fontId="18" fillId="0" borderId="0" xfId="0" applyFont="1" applyAlignment="1">
      <alignment horizontal="left"/>
    </xf>
    <xf numFmtId="1" fontId="31" fillId="0" borderId="0" xfId="0" applyNumberFormat="1" applyFont="1" applyAlignment="1">
      <alignment horizontal="right" wrapText="1"/>
    </xf>
    <xf numFmtId="1" fontId="18" fillId="0" borderId="0" xfId="0" applyNumberFormat="1" applyFont="1" applyAlignment="1">
      <alignment horizontal="right" wrapText="1"/>
    </xf>
    <xf numFmtId="38" fontId="18" fillId="0" borderId="0" xfId="0" applyNumberFormat="1" applyFont="1" applyAlignment="1">
      <alignment horizontal="right" wrapText="1"/>
    </xf>
    <xf numFmtId="17" fontId="18" fillId="0" borderId="0" xfId="0" applyNumberFormat="1" applyFont="1" applyAlignment="1">
      <alignment horizontal="center" wrapText="1"/>
    </xf>
    <xf numFmtId="1" fontId="32" fillId="0" borderId="0" xfId="0" applyNumberFormat="1" applyFont="1" applyAlignment="1">
      <alignment horizontal="right" wrapText="1"/>
    </xf>
    <xf numFmtId="1" fontId="33" fillId="0" borderId="0" xfId="0" applyNumberFormat="1" applyFont="1" applyAlignment="1">
      <alignment horizontal="right" wrapText="1"/>
    </xf>
    <xf numFmtId="1" fontId="19" fillId="0" borderId="0" xfId="0" applyNumberFormat="1" applyFont="1" applyAlignment="1">
      <alignment horizontal="right" wrapText="1"/>
    </xf>
    <xf numFmtId="38" fontId="19" fillId="0" borderId="0" xfId="0" applyNumberFormat="1" applyFont="1" applyAlignment="1">
      <alignment horizontal="right" wrapText="1"/>
    </xf>
    <xf numFmtId="1" fontId="34" fillId="0" borderId="0" xfId="0" applyNumberFormat="1" applyFont="1" applyAlignment="1">
      <alignment horizontal="right" wrapText="1"/>
    </xf>
    <xf numFmtId="172" fontId="33" fillId="0" borderId="0" xfId="0" applyNumberFormat="1" applyFont="1" applyAlignment="1">
      <alignment/>
    </xf>
    <xf numFmtId="172" fontId="19" fillId="0" borderId="0" xfId="21" applyNumberFormat="1" applyFont="1" applyAlignment="1">
      <alignment/>
    </xf>
    <xf numFmtId="172" fontId="33" fillId="0" borderId="0" xfId="21" applyNumberFormat="1" applyFont="1" applyAlignment="1">
      <alignment/>
    </xf>
    <xf numFmtId="172" fontId="19" fillId="0" borderId="0" xfId="0" applyNumberFormat="1" applyFont="1" applyAlignment="1">
      <alignment/>
    </xf>
    <xf numFmtId="172" fontId="34" fillId="0" borderId="0" xfId="21" applyNumberFormat="1" applyFont="1" applyAlignment="1">
      <alignment/>
    </xf>
    <xf numFmtId="172" fontId="33" fillId="0" borderId="0" xfId="0" applyNumberFormat="1" applyFont="1" applyAlignment="1">
      <alignment horizontal="right"/>
    </xf>
    <xf numFmtId="172" fontId="34" fillId="0" borderId="0" xfId="0" applyNumberFormat="1" applyFont="1" applyAlignment="1">
      <alignment horizontal="right"/>
    </xf>
    <xf numFmtId="172" fontId="22" fillId="0" borderId="0" xfId="0" applyNumberFormat="1" applyFont="1" applyAlignment="1">
      <alignment/>
    </xf>
    <xf numFmtId="172" fontId="21" fillId="0" borderId="0" xfId="0" applyNumberFormat="1" applyFont="1" applyAlignment="1">
      <alignment/>
    </xf>
    <xf numFmtId="172" fontId="22" fillId="0" borderId="0" xfId="0" applyNumberFormat="1" applyFont="1" applyAlignment="1">
      <alignment horizontal="right"/>
    </xf>
    <xf numFmtId="172" fontId="23" fillId="0" borderId="0" xfId="0" applyNumberFormat="1" applyFont="1" applyAlignment="1">
      <alignment horizontal="right"/>
    </xf>
    <xf numFmtId="172" fontId="23" fillId="0" borderId="0" xfId="0" applyNumberFormat="1" applyFont="1" applyAlignment="1">
      <alignment/>
    </xf>
    <xf numFmtId="0" fontId="35" fillId="0" borderId="0" xfId="0" applyFont="1" applyFill="1" applyAlignment="1">
      <alignment/>
    </xf>
    <xf numFmtId="17" fontId="36" fillId="0" borderId="0" xfId="0" applyNumberFormat="1" applyFont="1" applyAlignment="1">
      <alignment/>
    </xf>
    <xf numFmtId="0" fontId="21" fillId="0" borderId="0" xfId="0" applyFont="1" applyAlignment="1" applyProtection="1">
      <alignment/>
      <protection locked="0"/>
    </xf>
    <xf numFmtId="0" fontId="13" fillId="0" borderId="0" xfId="0" applyFont="1" applyAlignment="1" applyProtection="1">
      <alignment/>
      <protection locked="0"/>
    </xf>
    <xf numFmtId="17" fontId="25" fillId="0" borderId="0" xfId="0" applyNumberFormat="1" applyFont="1" applyAlignment="1">
      <alignment/>
    </xf>
    <xf numFmtId="17" fontId="26" fillId="0" borderId="0" xfId="0" applyNumberFormat="1" applyFont="1" applyAlignment="1">
      <alignment/>
    </xf>
    <xf numFmtId="17" fontId="13" fillId="0" borderId="0" xfId="0" applyNumberFormat="1" applyFont="1" applyAlignment="1">
      <alignment/>
    </xf>
    <xf numFmtId="17" fontId="37" fillId="0" borderId="0" xfId="0" applyNumberFormat="1" applyFont="1" applyAlignment="1">
      <alignment/>
    </xf>
    <xf numFmtId="1" fontId="25" fillId="0" borderId="0" xfId="0" applyNumberFormat="1" applyFont="1" applyAlignment="1">
      <alignment horizontal="right" wrapText="1"/>
    </xf>
    <xf numFmtId="1" fontId="26" fillId="0" borderId="0" xfId="0" applyNumberFormat="1" applyFont="1" applyAlignment="1">
      <alignment horizontal="right" wrapText="1"/>
    </xf>
    <xf numFmtId="38" fontId="13" fillId="0" borderId="0" xfId="0" applyNumberFormat="1" applyFont="1" applyAlignment="1">
      <alignment horizontal="right" wrapText="1"/>
    </xf>
    <xf numFmtId="1" fontId="13" fillId="0" borderId="0" xfId="0" applyNumberFormat="1" applyFont="1" applyAlignment="1">
      <alignment horizontal="right" wrapText="1"/>
    </xf>
    <xf numFmtId="38" fontId="21" fillId="0" borderId="0" xfId="0" applyNumberFormat="1" applyFont="1" applyAlignment="1">
      <alignment horizontal="right" wrapText="1"/>
    </xf>
    <xf numFmtId="38" fontId="22" fillId="0" borderId="0" xfId="0" applyNumberFormat="1" applyFont="1" applyAlignment="1">
      <alignment horizontal="right" wrapText="1"/>
    </xf>
    <xf numFmtId="38" fontId="23" fillId="0" borderId="0" xfId="0" applyNumberFormat="1" applyFont="1" applyAlignment="1">
      <alignment horizontal="right" wrapText="1"/>
    </xf>
    <xf numFmtId="0" fontId="13" fillId="0" borderId="0" xfId="0" applyFont="1" applyAlignment="1">
      <alignment horizontal="left"/>
    </xf>
    <xf numFmtId="0" fontId="22" fillId="0" borderId="0" xfId="0" applyFont="1" applyAlignment="1">
      <alignment/>
    </xf>
    <xf numFmtId="172" fontId="21" fillId="0" borderId="0" xfId="0" applyNumberFormat="1" applyFont="1" applyAlignment="1">
      <alignment horizontal="right"/>
    </xf>
    <xf numFmtId="0" fontId="21" fillId="0" borderId="0" xfId="0" applyFont="1" applyAlignment="1" quotePrefix="1">
      <alignment horizontal="left"/>
    </xf>
    <xf numFmtId="15" fontId="13" fillId="0" borderId="0" xfId="0" applyNumberFormat="1" applyFont="1" applyAlignment="1">
      <alignment horizontal="center"/>
    </xf>
    <xf numFmtId="172" fontId="1" fillId="0" borderId="0" xfId="0" applyNumberFormat="1" applyFont="1" applyAlignment="1">
      <alignment/>
    </xf>
    <xf numFmtId="172" fontId="9" fillId="0" borderId="0" xfId="21" applyNumberFormat="1" applyFont="1" applyAlignment="1">
      <alignment/>
    </xf>
    <xf numFmtId="172" fontId="11" fillId="0" borderId="0" xfId="21" applyNumberFormat="1" applyFont="1" applyAlignment="1">
      <alignment/>
    </xf>
    <xf numFmtId="15" fontId="1" fillId="0" borderId="0" xfId="0" applyNumberFormat="1" applyFont="1" applyAlignment="1">
      <alignment horizontal="center"/>
    </xf>
    <xf numFmtId="15" fontId="14" fillId="0" borderId="0" xfId="0" applyNumberFormat="1" applyFont="1" applyAlignment="1">
      <alignment horizontal="center"/>
    </xf>
    <xf numFmtId="0" fontId="1" fillId="0" borderId="0" xfId="0" applyFont="1" applyAlignment="1">
      <alignment horizontal="center"/>
    </xf>
    <xf numFmtId="0" fontId="18" fillId="0" borderId="0" xfId="0" applyFont="1" applyAlignment="1">
      <alignment/>
    </xf>
    <xf numFmtId="0" fontId="4" fillId="0" borderId="0" xfId="0" applyFont="1" applyAlignment="1">
      <alignment/>
    </xf>
    <xf numFmtId="172" fontId="7" fillId="0" borderId="0" xfId="0" applyNumberFormat="1" applyFont="1" applyAlignment="1">
      <alignment/>
    </xf>
    <xf numFmtId="172" fontId="38" fillId="0" borderId="0" xfId="0" applyNumberFormat="1" applyFont="1" applyAlignment="1">
      <alignment/>
    </xf>
    <xf numFmtId="172" fontId="20" fillId="0" borderId="0" xfId="0" applyNumberFormat="1" applyFont="1" applyAlignment="1">
      <alignment/>
    </xf>
    <xf numFmtId="172" fontId="1" fillId="0" borderId="0" xfId="21" applyNumberFormat="1" applyFont="1" applyAlignment="1">
      <alignment/>
    </xf>
    <xf numFmtId="172" fontId="18" fillId="0" borderId="0" xfId="0" applyNumberFormat="1" applyFont="1" applyAlignment="1">
      <alignment/>
    </xf>
    <xf numFmtId="172" fontId="31" fillId="0" borderId="0" xfId="0" applyNumberFormat="1" applyFont="1" applyAlignment="1">
      <alignment/>
    </xf>
    <xf numFmtId="172" fontId="39" fillId="0" borderId="0" xfId="0" applyNumberFormat="1" applyFont="1" applyAlignment="1">
      <alignment/>
    </xf>
    <xf numFmtId="172" fontId="32" fillId="0" borderId="0" xfId="0" applyNumberFormat="1" applyFont="1" applyAlignment="1">
      <alignment/>
    </xf>
    <xf numFmtId="15" fontId="4" fillId="0" borderId="0" xfId="0" applyNumberFormat="1" applyFont="1" applyAlignment="1">
      <alignment horizontal="center"/>
    </xf>
    <xf numFmtId="0" fontId="5" fillId="0" borderId="0" xfId="0" applyFont="1" applyAlignment="1">
      <alignment horizontal="center"/>
    </xf>
    <xf numFmtId="0" fontId="1" fillId="0" borderId="0" xfId="0" applyFont="1" applyAlignment="1">
      <alignment horizontal="centerContinuous"/>
    </xf>
    <xf numFmtId="0" fontId="4" fillId="0" borderId="0" xfId="0" applyFont="1" applyAlignment="1" applyProtection="1">
      <alignment/>
      <protection locked="0"/>
    </xf>
    <xf numFmtId="10" fontId="1" fillId="0" borderId="0" xfId="21" applyNumberFormat="1" applyFont="1" applyAlignment="1">
      <alignment/>
    </xf>
    <xf numFmtId="0" fontId="7" fillId="0" borderId="0" xfId="0" applyFont="1" applyAlignment="1">
      <alignment/>
    </xf>
    <xf numFmtId="0" fontId="13" fillId="0" borderId="0" xfId="0" applyFont="1" applyAlignment="1">
      <alignment/>
    </xf>
    <xf numFmtId="0" fontId="40" fillId="0" borderId="0" xfId="0" applyFont="1" applyAlignment="1">
      <alignment horizontal="center"/>
    </xf>
    <xf numFmtId="0" fontId="10" fillId="0" borderId="0" xfId="0" applyFont="1" applyAlignment="1">
      <alignment/>
    </xf>
    <xf numFmtId="0" fontId="41" fillId="0" borderId="0" xfId="0" applyFont="1" applyAlignment="1">
      <alignment/>
    </xf>
    <xf numFmtId="17" fontId="20" fillId="0" borderId="0" xfId="0" applyNumberFormat="1" applyFont="1" applyAlignment="1">
      <alignment horizontal="center"/>
    </xf>
    <xf numFmtId="172" fontId="32" fillId="0" borderId="0" xfId="21" applyNumberFormat="1" applyFont="1" applyAlignment="1">
      <alignment/>
    </xf>
    <xf numFmtId="0" fontId="19" fillId="0" borderId="0" xfId="0" applyFont="1" applyAlignment="1">
      <alignment/>
    </xf>
    <xf numFmtId="0" fontId="42" fillId="0" borderId="0" xfId="0" applyFont="1" applyAlignment="1">
      <alignment/>
    </xf>
    <xf numFmtId="0" fontId="44" fillId="0" borderId="0" xfId="0" applyFont="1" applyAlignment="1">
      <alignment/>
    </xf>
    <xf numFmtId="0" fontId="0" fillId="0" borderId="0" xfId="0" applyBorder="1" applyAlignment="1">
      <alignment horizontal="center"/>
    </xf>
    <xf numFmtId="15" fontId="0" fillId="0" borderId="0" xfId="0" applyNumberFormat="1" applyFont="1" applyAlignment="1">
      <alignment horizontal="center"/>
    </xf>
    <xf numFmtId="15" fontId="45" fillId="0" borderId="0" xfId="0" applyNumberFormat="1" applyFont="1" applyAlignment="1">
      <alignment horizontal="left"/>
    </xf>
    <xf numFmtId="0" fontId="1" fillId="0" borderId="0" xfId="0" applyFont="1" applyFill="1" applyAlignment="1">
      <alignment horizontal="center"/>
    </xf>
    <xf numFmtId="0" fontId="46" fillId="0" borderId="0" xfId="0" applyFont="1" applyFill="1" applyAlignment="1">
      <alignment/>
    </xf>
    <xf numFmtId="172" fontId="22" fillId="0" borderId="0" xfId="21" applyNumberFormat="1" applyFont="1" applyFill="1" applyAlignment="1">
      <alignment/>
    </xf>
    <xf numFmtId="172" fontId="23" fillId="0" borderId="0" xfId="21" applyNumberFormat="1" applyFont="1" applyFill="1" applyAlignment="1">
      <alignment/>
    </xf>
    <xf numFmtId="172" fontId="21" fillId="0" borderId="0" xfId="21" applyNumberFormat="1" applyFont="1" applyFill="1" applyAlignment="1">
      <alignment/>
    </xf>
    <xf numFmtId="0" fontId="4" fillId="0" borderId="0" xfId="0" applyFont="1" applyAlignment="1">
      <alignment horizontal="left"/>
    </xf>
    <xf numFmtId="0" fontId="13" fillId="0" borderId="0" xfId="0" applyFont="1" applyAlignment="1" quotePrefix="1">
      <alignment/>
    </xf>
    <xf numFmtId="0" fontId="47" fillId="0" borderId="0" xfId="0" applyFont="1" applyAlignment="1">
      <alignment/>
    </xf>
    <xf numFmtId="15" fontId="4" fillId="0" borderId="0" xfId="0" applyNumberFormat="1" applyFont="1" applyAlignment="1">
      <alignment horizontal="center"/>
    </xf>
    <xf numFmtId="17" fontId="31" fillId="0" borderId="0" xfId="0" applyNumberFormat="1" applyFont="1" applyAlignment="1">
      <alignment/>
    </xf>
    <xf numFmtId="17" fontId="32" fillId="0" borderId="0" xfId="0" applyNumberFormat="1" applyFont="1" applyAlignment="1">
      <alignment/>
    </xf>
    <xf numFmtId="17" fontId="18" fillId="0" borderId="0" xfId="0" applyNumberFormat="1" applyFont="1" applyAlignment="1">
      <alignment/>
    </xf>
    <xf numFmtId="17" fontId="49" fillId="0" borderId="0" xfId="0" applyNumberFormat="1" applyFont="1" applyAlignment="1">
      <alignment/>
    </xf>
    <xf numFmtId="17" fontId="50" fillId="0" borderId="0" xfId="0" applyNumberFormat="1" applyFont="1" applyAlignment="1">
      <alignment/>
    </xf>
    <xf numFmtId="172" fontId="51" fillId="0" borderId="0" xfId="0" applyNumberFormat="1" applyFont="1" applyAlignment="1">
      <alignment/>
    </xf>
    <xf numFmtId="172" fontId="22" fillId="0" borderId="0" xfId="21" applyNumberFormat="1" applyFont="1" applyAlignment="1">
      <alignment/>
    </xf>
    <xf numFmtId="172" fontId="23" fillId="0" borderId="0" xfId="21" applyNumberFormat="1" applyFont="1" applyAlignment="1">
      <alignment/>
    </xf>
    <xf numFmtId="172" fontId="21" fillId="0" borderId="0" xfId="21" applyNumberFormat="1" applyFont="1" applyAlignment="1">
      <alignment/>
    </xf>
    <xf numFmtId="0" fontId="21" fillId="0" borderId="0" xfId="0" applyFont="1" applyAlignment="1">
      <alignment/>
    </xf>
    <xf numFmtId="172" fontId="26" fillId="0" borderId="0" xfId="21" applyNumberFormat="1" applyFont="1" applyAlignment="1">
      <alignment/>
    </xf>
    <xf numFmtId="172" fontId="21" fillId="0" borderId="0" xfId="0" applyNumberFormat="1" applyFont="1" applyAlignment="1">
      <alignment/>
    </xf>
    <xf numFmtId="15" fontId="18" fillId="0" borderId="0" xfId="0" applyNumberFormat="1" applyFont="1" applyAlignment="1">
      <alignment horizontal="center"/>
    </xf>
    <xf numFmtId="0" fontId="34" fillId="0" borderId="0" xfId="0" applyFont="1" applyFill="1" applyAlignment="1">
      <alignment/>
    </xf>
    <xf numFmtId="0" fontId="19" fillId="0" borderId="0" xfId="0" applyFont="1" applyFill="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13" fillId="0" borderId="0" xfId="0" applyNumberFormat="1" applyFont="1" applyAlignment="1">
      <alignment/>
    </xf>
    <xf numFmtId="0" fontId="55" fillId="0" borderId="0" xfId="0" applyFont="1" applyFill="1" applyAlignment="1">
      <alignment/>
    </xf>
    <xf numFmtId="0" fontId="56" fillId="0" borderId="0" xfId="0" applyFont="1" applyFill="1" applyAlignment="1">
      <alignment/>
    </xf>
    <xf numFmtId="17" fontId="18" fillId="0" borderId="0" xfId="0" applyNumberFormat="1" applyFont="1" applyAlignment="1">
      <alignment horizontal="center"/>
    </xf>
    <xf numFmtId="0" fontId="27" fillId="0" borderId="0" xfId="0" applyFont="1" applyAlignment="1">
      <alignment horizontal="center"/>
    </xf>
    <xf numFmtId="0" fontId="18" fillId="0" borderId="0" xfId="0" applyFont="1" applyAlignment="1" applyProtection="1">
      <alignment/>
      <protection locked="0"/>
    </xf>
    <xf numFmtId="0" fontId="57" fillId="0" borderId="0" xfId="0" applyFont="1" applyAlignment="1">
      <alignment/>
    </xf>
    <xf numFmtId="0" fontId="58" fillId="0" borderId="0" xfId="0" applyFont="1" applyAlignment="1">
      <alignment/>
    </xf>
    <xf numFmtId="15" fontId="58" fillId="0" borderId="0" xfId="0" applyNumberFormat="1" applyFont="1" applyAlignment="1">
      <alignment horizontal="left"/>
    </xf>
    <xf numFmtId="38" fontId="25" fillId="0" borderId="0" xfId="0" applyNumberFormat="1" applyFont="1" applyAlignment="1">
      <alignment horizontal="right" wrapText="1"/>
    </xf>
    <xf numFmtId="3" fontId="21" fillId="0" borderId="0" xfId="0" applyNumberFormat="1" applyFont="1" applyAlignment="1">
      <alignment horizontal="right" wrapText="1"/>
    </xf>
    <xf numFmtId="3" fontId="13" fillId="0" borderId="0" xfId="0" applyNumberFormat="1" applyFont="1" applyAlignment="1">
      <alignment horizontal="right" wrapText="1"/>
    </xf>
    <xf numFmtId="3" fontId="13" fillId="0" borderId="0" xfId="0" applyNumberFormat="1" applyFont="1" applyAlignment="1">
      <alignment/>
    </xf>
    <xf numFmtId="3" fontId="25" fillId="0" borderId="0" xfId="0" applyNumberFormat="1" applyFont="1" applyAlignment="1">
      <alignment horizontal="right" wrapText="1"/>
    </xf>
    <xf numFmtId="174" fontId="25" fillId="0" borderId="0" xfId="15" applyNumberFormat="1" applyFont="1" applyAlignment="1">
      <alignment horizontal="right" wrapText="1"/>
    </xf>
    <xf numFmtId="174" fontId="23" fillId="0" borderId="0" xfId="15" applyNumberFormat="1" applyFont="1" applyAlignment="1">
      <alignment horizontal="right" wrapText="1"/>
    </xf>
    <xf numFmtId="174" fontId="26" fillId="0" borderId="0" xfId="15" applyNumberFormat="1" applyFont="1" applyAlignment="1">
      <alignment horizontal="right" wrapText="1"/>
    </xf>
    <xf numFmtId="0" fontId="25" fillId="0" borderId="0" xfId="0" applyFont="1" applyAlignment="1">
      <alignment/>
    </xf>
    <xf numFmtId="172" fontId="25" fillId="0" borderId="0" xfId="0" applyNumberFormat="1" applyFont="1" applyAlignment="1">
      <alignment/>
    </xf>
    <xf numFmtId="172" fontId="26" fillId="0" borderId="0" xfId="0" applyNumberFormat="1" applyFont="1" applyAlignment="1">
      <alignment/>
    </xf>
    <xf numFmtId="172" fontId="53" fillId="0" borderId="0" xfId="0" applyNumberFormat="1" applyFont="1" applyAlignment="1">
      <alignment/>
    </xf>
    <xf numFmtId="172" fontId="13" fillId="0" borderId="0" xfId="21" applyNumberFormat="1" applyFont="1" applyAlignment="1">
      <alignment/>
    </xf>
    <xf numFmtId="172" fontId="13" fillId="0" borderId="0" xfId="0" applyNumberFormat="1" applyFont="1" applyAlignment="1">
      <alignment/>
    </xf>
    <xf numFmtId="172" fontId="25" fillId="0" borderId="0" xfId="0" applyNumberFormat="1" applyFont="1" applyAlignment="1">
      <alignment horizontal="right" wrapText="1"/>
    </xf>
    <xf numFmtId="172" fontId="23" fillId="0" borderId="0" xfId="0" applyNumberFormat="1" applyFont="1" applyAlignment="1">
      <alignment horizontal="right" wrapText="1"/>
    </xf>
    <xf numFmtId="9" fontId="13" fillId="0" borderId="0" xfId="0" applyNumberFormat="1" applyFont="1" applyAlignment="1">
      <alignment/>
    </xf>
    <xf numFmtId="172" fontId="21" fillId="0" borderId="0" xfId="0" applyNumberFormat="1" applyFont="1" applyAlignment="1">
      <alignment horizontal="right" wrapText="1"/>
    </xf>
    <xf numFmtId="172" fontId="53" fillId="0" borderId="0" xfId="0" applyNumberFormat="1" applyFont="1" applyAlignment="1">
      <alignment horizontal="right" wrapText="1"/>
    </xf>
    <xf numFmtId="9" fontId="13" fillId="0" borderId="0" xfId="21" applyFont="1" applyAlignment="1">
      <alignment/>
    </xf>
    <xf numFmtId="172" fontId="25" fillId="0" borderId="0" xfId="0" applyNumberFormat="1" applyFont="1" applyAlignment="1">
      <alignment horizontal="right"/>
    </xf>
    <xf numFmtId="172" fontId="13" fillId="0" borderId="0" xfId="0" applyNumberFormat="1" applyFont="1" applyAlignment="1">
      <alignment horizontal="right"/>
    </xf>
    <xf numFmtId="172" fontId="13" fillId="0" borderId="0" xfId="0" applyNumberFormat="1" applyFont="1" applyAlignment="1">
      <alignment horizontal="center"/>
    </xf>
    <xf numFmtId="173" fontId="13" fillId="0" borderId="0" xfId="0" applyNumberFormat="1" applyFont="1" applyAlignment="1">
      <alignment/>
    </xf>
    <xf numFmtId="173" fontId="13" fillId="0" borderId="0" xfId="0" applyNumberFormat="1" applyFont="1" applyAlignment="1">
      <alignment horizontal="right"/>
    </xf>
    <xf numFmtId="2" fontId="13" fillId="0" borderId="0" xfId="0" applyNumberFormat="1" applyFont="1" applyAlignment="1">
      <alignment/>
    </xf>
    <xf numFmtId="173" fontId="25" fillId="0" borderId="0" xfId="0" applyNumberFormat="1" applyFont="1" applyAlignment="1">
      <alignment/>
    </xf>
    <xf numFmtId="173" fontId="21" fillId="0" borderId="0" xfId="0" applyNumberFormat="1" applyFont="1" applyAlignment="1">
      <alignment/>
    </xf>
    <xf numFmtId="173" fontId="51" fillId="0" borderId="0" xfId="0" applyNumberFormat="1" applyFont="1" applyAlignment="1">
      <alignment/>
    </xf>
    <xf numFmtId="173" fontId="23" fillId="0" borderId="0" xfId="0" applyNumberFormat="1" applyFont="1" applyAlignment="1">
      <alignment/>
    </xf>
    <xf numFmtId="172" fontId="26" fillId="0" borderId="0" xfId="0" applyNumberFormat="1" applyFont="1" applyAlignment="1">
      <alignment horizontal="right"/>
    </xf>
    <xf numFmtId="0" fontId="13" fillId="0" borderId="0" xfId="0" applyFont="1" applyAlignment="1">
      <alignment horizontal="center"/>
    </xf>
    <xf numFmtId="0" fontId="13" fillId="0" borderId="0" xfId="0" applyFont="1" applyAlignment="1">
      <alignment horizontal="centerContinuous"/>
    </xf>
    <xf numFmtId="0" fontId="53" fillId="0" borderId="0" xfId="0" applyFont="1" applyAlignment="1">
      <alignment horizontal="center"/>
    </xf>
    <xf numFmtId="17" fontId="47" fillId="0" borderId="0" xfId="0" applyNumberFormat="1" applyFont="1" applyAlignment="1">
      <alignment/>
    </xf>
    <xf numFmtId="17" fontId="51" fillId="0" borderId="0" xfId="0" applyNumberFormat="1" applyFont="1" applyAlignment="1">
      <alignment/>
    </xf>
    <xf numFmtId="172" fontId="25" fillId="0" borderId="0" xfId="21" applyNumberFormat="1" applyFont="1" applyAlignment="1">
      <alignment horizontal="right"/>
    </xf>
    <xf numFmtId="1" fontId="25" fillId="0" borderId="0" xfId="15" applyNumberFormat="1" applyFont="1" applyAlignment="1">
      <alignment horizontal="right" wrapText="1"/>
    </xf>
    <xf numFmtId="3" fontId="25" fillId="0" borderId="0" xfId="15" applyNumberFormat="1" applyFont="1" applyAlignment="1">
      <alignment horizontal="right" wrapText="1"/>
    </xf>
    <xf numFmtId="0" fontId="59" fillId="0" borderId="0" xfId="0" applyFont="1" applyAlignment="1">
      <alignment/>
    </xf>
    <xf numFmtId="0" fontId="60" fillId="0" borderId="0" xfId="0" applyFont="1" applyAlignment="1">
      <alignment/>
    </xf>
    <xf numFmtId="172" fontId="60" fillId="0" borderId="0" xfId="21" applyNumberFormat="1" applyFont="1" applyAlignment="1">
      <alignment/>
    </xf>
    <xf numFmtId="172" fontId="60" fillId="0" borderId="0" xfId="0" applyNumberFormat="1" applyFont="1" applyAlignment="1">
      <alignment/>
    </xf>
    <xf numFmtId="0" fontId="61" fillId="0" borderId="0" xfId="0" applyFont="1" applyFill="1" applyAlignment="1">
      <alignment/>
    </xf>
    <xf numFmtId="172" fontId="62" fillId="0" borderId="0" xfId="21" applyNumberFormat="1" applyFont="1" applyAlignment="1">
      <alignment/>
    </xf>
    <xf numFmtId="172" fontId="63" fillId="0" borderId="0" xfId="21" applyNumberFormat="1" applyFont="1" applyAlignment="1">
      <alignment/>
    </xf>
    <xf numFmtId="0" fontId="63" fillId="0" borderId="0" xfId="0" applyFont="1" applyAlignment="1">
      <alignment/>
    </xf>
    <xf numFmtId="172" fontId="47" fillId="0" borderId="0" xfId="21" applyNumberFormat="1" applyFont="1" applyFill="1" applyAlignment="1">
      <alignment/>
    </xf>
    <xf numFmtId="0" fontId="21" fillId="0" borderId="0" xfId="0" applyFont="1" applyBorder="1" applyAlignment="1">
      <alignment/>
    </xf>
    <xf numFmtId="172" fontId="25" fillId="0" borderId="0" xfId="21" applyNumberFormat="1" applyFont="1" applyFill="1" applyAlignment="1">
      <alignment/>
    </xf>
    <xf numFmtId="0" fontId="26" fillId="0" borderId="0" xfId="0" applyFont="1" applyAlignment="1">
      <alignment/>
    </xf>
    <xf numFmtId="0" fontId="54" fillId="0" borderId="0" xfId="0" applyFont="1" applyFill="1" applyAlignment="1">
      <alignment/>
    </xf>
    <xf numFmtId="0" fontId="13" fillId="0" borderId="0" xfId="0" applyFont="1" applyFill="1" applyAlignment="1" quotePrefix="1">
      <alignment/>
    </xf>
    <xf numFmtId="0" fontId="23" fillId="0" borderId="0" xfId="0" applyFont="1" applyFill="1" applyAlignment="1">
      <alignment/>
    </xf>
    <xf numFmtId="0" fontId="26" fillId="0" borderId="0" xfId="0" applyFont="1" applyFill="1" applyAlignment="1">
      <alignment/>
    </xf>
    <xf numFmtId="0" fontId="21" fillId="0" borderId="0" xfId="0" applyFont="1" applyFill="1" applyAlignment="1">
      <alignment/>
    </xf>
    <xf numFmtId="17" fontId="25" fillId="0" borderId="0" xfId="0" applyNumberFormat="1" applyFont="1" applyAlignment="1">
      <alignment horizontal="center"/>
    </xf>
    <xf numFmtId="17" fontId="26" fillId="0" borderId="0" xfId="0" applyNumberFormat="1" applyFont="1" applyAlignment="1">
      <alignment horizontal="center"/>
    </xf>
    <xf numFmtId="17" fontId="13" fillId="0" borderId="0" xfId="0" applyNumberFormat="1" applyFont="1" applyAlignment="1">
      <alignment horizontal="center"/>
    </xf>
    <xf numFmtId="17" fontId="21" fillId="0" borderId="0" xfId="0" applyNumberFormat="1" applyFont="1" applyAlignment="1">
      <alignment/>
    </xf>
    <xf numFmtId="172" fontId="7" fillId="0" borderId="0" xfId="0" applyNumberFormat="1" applyFont="1" applyAlignment="1">
      <alignment/>
    </xf>
    <xf numFmtId="15" fontId="7" fillId="0" borderId="0" xfId="0" applyNumberFormat="1" applyFont="1" applyAlignment="1">
      <alignment horizontal="center"/>
    </xf>
    <xf numFmtId="0" fontId="64" fillId="0" borderId="0" xfId="0" applyFont="1" applyAlignment="1">
      <alignment/>
    </xf>
    <xf numFmtId="0" fontId="65" fillId="0" borderId="0" xfId="0" applyFont="1" applyAlignment="1">
      <alignment/>
    </xf>
    <xf numFmtId="0" fontId="66" fillId="0" borderId="0" xfId="0" applyFont="1" applyAlignment="1" quotePrefix="1">
      <alignment/>
    </xf>
    <xf numFmtId="0" fontId="67" fillId="0" borderId="0" xfId="0" applyFont="1" applyAlignment="1">
      <alignment/>
    </xf>
    <xf numFmtId="0" fontId="66" fillId="0" borderId="0" xfId="0" applyFont="1" applyAlignment="1">
      <alignment/>
    </xf>
    <xf numFmtId="0" fontId="66" fillId="0" borderId="0" xfId="0" applyNumberFormat="1" applyFont="1" applyAlignment="1">
      <alignment/>
    </xf>
    <xf numFmtId="0" fontId="4" fillId="0" borderId="0" xfId="0" applyFont="1" applyAlignment="1">
      <alignment horizontal="center"/>
    </xf>
    <xf numFmtId="0" fontId="68" fillId="0" borderId="0" xfId="0" applyFont="1" applyAlignment="1">
      <alignment/>
    </xf>
    <xf numFmtId="17" fontId="23" fillId="0" borderId="0" xfId="0" applyNumberFormat="1" applyFont="1" applyAlignment="1">
      <alignment horizontal="right"/>
    </xf>
    <xf numFmtId="0" fontId="21" fillId="0" borderId="0" xfId="0" applyFont="1" applyAlignment="1">
      <alignment horizontal="right"/>
    </xf>
    <xf numFmtId="17" fontId="22" fillId="0" borderId="0" xfId="0" applyNumberFormat="1" applyFont="1" applyAlignment="1">
      <alignment horizontal="right"/>
    </xf>
    <xf numFmtId="0" fontId="32" fillId="0" borderId="0" xfId="0" applyFont="1" applyAlignment="1">
      <alignment/>
    </xf>
    <xf numFmtId="0" fontId="0" fillId="0" borderId="0" xfId="0" applyAlignment="1">
      <alignment/>
    </xf>
    <xf numFmtId="0" fontId="43" fillId="0" borderId="0" xfId="0" applyFont="1" applyFill="1" applyAlignment="1">
      <alignment/>
    </xf>
    <xf numFmtId="0" fontId="36" fillId="0" borderId="0" xfId="0" applyFont="1" applyAlignment="1">
      <alignment/>
    </xf>
    <xf numFmtId="172" fontId="25" fillId="0" borderId="0" xfId="0" applyNumberFormat="1" applyFont="1" applyAlignment="1">
      <alignment horizontal="right"/>
    </xf>
    <xf numFmtId="0" fontId="13" fillId="0" borderId="0" xfId="0" applyFont="1" applyAlignment="1">
      <alignment horizontal="center"/>
    </xf>
    <xf numFmtId="0" fontId="8" fillId="0" borderId="0" xfId="0" applyFont="1" applyAlignment="1">
      <alignment/>
    </xf>
    <xf numFmtId="38" fontId="25" fillId="0" borderId="0" xfId="0" applyNumberFormat="1" applyFont="1" applyAlignment="1">
      <alignment horizontal="right" wrapText="1"/>
    </xf>
    <xf numFmtId="3" fontId="21" fillId="0" borderId="0" xfId="0" applyNumberFormat="1" applyFont="1" applyAlignment="1">
      <alignment horizontal="right" wrapText="1"/>
    </xf>
    <xf numFmtId="38" fontId="13" fillId="0" borderId="0" xfId="0" applyNumberFormat="1" applyFont="1" applyAlignment="1">
      <alignment horizontal="right" wrapText="1"/>
    </xf>
    <xf numFmtId="3" fontId="13" fillId="0" borderId="0" xfId="0" applyNumberFormat="1" applyFont="1" applyAlignment="1">
      <alignment horizontal="right" wrapText="1"/>
    </xf>
    <xf numFmtId="3" fontId="13" fillId="0" borderId="0" xfId="0" applyNumberFormat="1" applyFont="1" applyAlignment="1">
      <alignment/>
    </xf>
    <xf numFmtId="3" fontId="25" fillId="0" borderId="0" xfId="0" applyNumberFormat="1" applyFont="1" applyAlignment="1">
      <alignment horizontal="right" wrapText="1"/>
    </xf>
    <xf numFmtId="174" fontId="25" fillId="0" borderId="0" xfId="15" applyNumberFormat="1" applyFont="1" applyAlignment="1">
      <alignment horizontal="right" wrapText="1"/>
    </xf>
    <xf numFmtId="174" fontId="23" fillId="0" borderId="0" xfId="15" applyNumberFormat="1" applyFont="1" applyAlignment="1">
      <alignment horizontal="right" wrapText="1"/>
    </xf>
    <xf numFmtId="174" fontId="26" fillId="0" borderId="0" xfId="15" applyNumberFormat="1" applyFont="1" applyAlignment="1">
      <alignment horizontal="right" wrapText="1"/>
    </xf>
    <xf numFmtId="0" fontId="8" fillId="0" borderId="0" xfId="0" applyFont="1" applyAlignment="1">
      <alignment/>
    </xf>
    <xf numFmtId="0" fontId="21" fillId="0" borderId="0" xfId="0" applyFont="1" applyFill="1" applyAlignment="1">
      <alignment/>
    </xf>
    <xf numFmtId="0" fontId="13" fillId="0" borderId="0" xfId="0" applyFont="1" applyAlignment="1">
      <alignment horizontal="left"/>
    </xf>
    <xf numFmtId="172" fontId="25" fillId="0" borderId="0" xfId="0" applyNumberFormat="1" applyFont="1" applyAlignment="1">
      <alignment/>
    </xf>
    <xf numFmtId="172" fontId="22" fillId="0" borderId="0" xfId="0" applyNumberFormat="1" applyFont="1" applyAlignment="1">
      <alignment/>
    </xf>
    <xf numFmtId="172" fontId="51" fillId="0" borderId="0" xfId="0" applyNumberFormat="1" applyFont="1" applyAlignment="1">
      <alignment/>
    </xf>
    <xf numFmtId="172" fontId="26" fillId="0" borderId="0" xfId="0" applyNumberFormat="1" applyFont="1" applyAlignment="1">
      <alignment/>
    </xf>
    <xf numFmtId="172" fontId="53" fillId="0" borderId="0" xfId="0" applyNumberFormat="1" applyFont="1" applyAlignment="1">
      <alignment/>
    </xf>
    <xf numFmtId="172" fontId="13" fillId="0" borderId="0" xfId="21" applyNumberFormat="1" applyFont="1" applyAlignment="1">
      <alignment/>
    </xf>
    <xf numFmtId="172" fontId="25" fillId="0" borderId="0" xfId="21" applyNumberFormat="1" applyFont="1" applyAlignment="1">
      <alignment/>
    </xf>
    <xf numFmtId="172" fontId="13" fillId="0" borderId="0" xfId="0" applyNumberFormat="1" applyFont="1" applyAlignment="1">
      <alignment/>
    </xf>
    <xf numFmtId="172" fontId="25" fillId="0" borderId="0" xfId="0" applyNumberFormat="1" applyFont="1" applyAlignment="1">
      <alignment horizontal="right" wrapText="1"/>
    </xf>
    <xf numFmtId="172" fontId="23" fillId="0" borderId="0" xfId="0" applyNumberFormat="1" applyFont="1" applyAlignment="1">
      <alignment horizontal="right" wrapText="1"/>
    </xf>
    <xf numFmtId="9" fontId="13" fillId="0" borderId="0" xfId="0" applyNumberFormat="1" applyFont="1" applyAlignment="1">
      <alignment/>
    </xf>
    <xf numFmtId="172" fontId="21" fillId="0" borderId="0" xfId="0" applyNumberFormat="1" applyFont="1" applyAlignment="1">
      <alignment horizontal="right" wrapText="1"/>
    </xf>
    <xf numFmtId="9" fontId="13" fillId="0" borderId="0" xfId="21" applyFont="1" applyAlignment="1">
      <alignment/>
    </xf>
    <xf numFmtId="172" fontId="53" fillId="0" borderId="0" xfId="0" applyNumberFormat="1" applyFont="1" applyAlignment="1">
      <alignment horizontal="right" wrapText="1"/>
    </xf>
    <xf numFmtId="10" fontId="13" fillId="0" borderId="0" xfId="21" applyNumberFormat="1" applyFont="1" applyAlignment="1">
      <alignment/>
    </xf>
    <xf numFmtId="172" fontId="23" fillId="0" borderId="0" xfId="0" applyNumberFormat="1" applyFont="1" applyAlignment="1">
      <alignment/>
    </xf>
    <xf numFmtId="0" fontId="25" fillId="0" borderId="0" xfId="0" applyFont="1" applyAlignment="1">
      <alignment/>
    </xf>
    <xf numFmtId="172" fontId="13" fillId="0" borderId="0" xfId="0" applyNumberFormat="1" applyFont="1" applyAlignment="1">
      <alignment horizontal="center"/>
    </xf>
    <xf numFmtId="173" fontId="13" fillId="0" borderId="0" xfId="0" applyNumberFormat="1" applyFont="1" applyAlignment="1">
      <alignment/>
    </xf>
    <xf numFmtId="173" fontId="13" fillId="0" borderId="0" xfId="0" applyNumberFormat="1" applyFont="1" applyAlignment="1">
      <alignment horizontal="right"/>
    </xf>
    <xf numFmtId="2" fontId="13" fillId="0" borderId="0" xfId="0" applyNumberFormat="1" applyFont="1" applyAlignment="1">
      <alignment/>
    </xf>
    <xf numFmtId="173" fontId="25" fillId="0" borderId="0" xfId="0" applyNumberFormat="1" applyFont="1" applyAlignment="1">
      <alignment/>
    </xf>
    <xf numFmtId="173" fontId="21" fillId="0" borderId="0" xfId="0" applyNumberFormat="1" applyFont="1" applyAlignment="1">
      <alignment/>
    </xf>
    <xf numFmtId="173" fontId="51" fillId="0" borderId="0" xfId="0" applyNumberFormat="1" applyFont="1" applyAlignment="1">
      <alignment/>
    </xf>
    <xf numFmtId="173" fontId="23" fillId="0" borderId="0" xfId="0" applyNumberFormat="1" applyFont="1" applyAlignment="1">
      <alignment/>
    </xf>
    <xf numFmtId="0" fontId="21" fillId="0" borderId="0" xfId="0" applyFont="1" applyAlignment="1" quotePrefix="1">
      <alignment horizontal="left"/>
    </xf>
    <xf numFmtId="172" fontId="13" fillId="0" borderId="0" xfId="0" applyNumberFormat="1" applyFont="1" applyAlignment="1">
      <alignment horizontal="right"/>
    </xf>
    <xf numFmtId="172" fontId="21" fillId="0" borderId="0" xfId="0" applyNumberFormat="1" applyFont="1" applyAlignment="1">
      <alignment horizontal="right"/>
    </xf>
    <xf numFmtId="0" fontId="54" fillId="0" borderId="0" xfId="0" applyFont="1" applyAlignment="1">
      <alignment/>
    </xf>
    <xf numFmtId="0" fontId="13" fillId="0" borderId="0" xfId="0" applyFont="1" applyAlignment="1">
      <alignment horizontal="centerContinuous"/>
    </xf>
    <xf numFmtId="15" fontId="13" fillId="0" borderId="0" xfId="0" applyNumberFormat="1" applyFont="1" applyAlignment="1">
      <alignment horizontal="center"/>
    </xf>
    <xf numFmtId="0" fontId="53" fillId="0" borderId="0" xfId="0" applyFont="1" applyAlignment="1">
      <alignment horizontal="center"/>
    </xf>
    <xf numFmtId="172" fontId="33" fillId="0" borderId="0" xfId="21" applyNumberFormat="1" applyFont="1" applyAlignment="1">
      <alignment/>
    </xf>
    <xf numFmtId="0" fontId="19" fillId="0" borderId="0" xfId="0" applyFont="1" applyAlignment="1">
      <alignment horizontal="centerContinuous"/>
    </xf>
    <xf numFmtId="15" fontId="27" fillId="0" borderId="0" xfId="0" applyNumberFormat="1" applyFont="1" applyAlignment="1">
      <alignment horizontal="center"/>
    </xf>
    <xf numFmtId="38" fontId="21" fillId="0" borderId="0" xfId="0" applyNumberFormat="1" applyFont="1" applyAlignment="1">
      <alignment horizontal="right" wrapText="1"/>
    </xf>
    <xf numFmtId="172" fontId="69" fillId="0" borderId="0" xfId="0" applyNumberFormat="1" applyFont="1" applyAlignment="1">
      <alignment horizontal="right" wrapText="1"/>
    </xf>
    <xf numFmtId="15" fontId="18" fillId="0" borderId="0" xfId="0" applyNumberFormat="1" applyFont="1" applyAlignment="1">
      <alignment horizontal="center"/>
    </xf>
    <xf numFmtId="0" fontId="22" fillId="0" borderId="0" xfId="0" applyFont="1" applyAlignment="1">
      <alignment/>
    </xf>
    <xf numFmtId="0" fontId="1" fillId="0" borderId="0" xfId="0" applyFont="1" applyAlignment="1">
      <alignment wrapText="1"/>
    </xf>
    <xf numFmtId="0" fontId="3" fillId="0" borderId="0" xfId="0" applyFont="1" applyAlignment="1">
      <alignment/>
    </xf>
    <xf numFmtId="15" fontId="72" fillId="0" borderId="0" xfId="0" applyNumberFormat="1" applyFont="1" applyAlignment="1">
      <alignment horizontal="left"/>
    </xf>
    <xf numFmtId="0" fontId="18" fillId="0" borderId="0" xfId="0" applyFont="1" applyAlignment="1">
      <alignment horizontal="center"/>
    </xf>
    <xf numFmtId="172" fontId="51" fillId="0" borderId="0" xfId="21" applyNumberFormat="1" applyFont="1" applyAlignment="1">
      <alignment/>
    </xf>
    <xf numFmtId="0" fontId="71" fillId="0" borderId="0" xfId="0" applyFont="1" applyAlignment="1">
      <alignment/>
    </xf>
    <xf numFmtId="0" fontId="73" fillId="0" borderId="0" xfId="0" applyFont="1" applyFill="1" applyAlignment="1">
      <alignment/>
    </xf>
    <xf numFmtId="172" fontId="69" fillId="0" borderId="0" xfId="0" applyNumberFormat="1" applyFont="1" applyAlignment="1">
      <alignment horizontal="right" wrapText="1"/>
    </xf>
    <xf numFmtId="0" fontId="21" fillId="2" borderId="0" xfId="0" applyFont="1" applyFill="1" applyAlignment="1">
      <alignment/>
    </xf>
    <xf numFmtId="0" fontId="70" fillId="0" borderId="0" xfId="0" applyFont="1" applyAlignment="1" applyProtection="1">
      <alignment/>
      <protection locked="0"/>
    </xf>
    <xf numFmtId="17" fontId="75" fillId="0" borderId="0" xfId="0" applyNumberFormat="1" applyFont="1" applyAlignment="1">
      <alignment/>
    </xf>
    <xf numFmtId="0" fontId="71" fillId="0" borderId="0" xfId="0" applyFont="1" applyAlignment="1">
      <alignment/>
    </xf>
    <xf numFmtId="0" fontId="70" fillId="0" borderId="0" xfId="0" applyFont="1" applyAlignment="1">
      <alignment/>
    </xf>
    <xf numFmtId="172" fontId="71" fillId="0" borderId="0" xfId="0" applyNumberFormat="1" applyFont="1" applyAlignment="1">
      <alignment horizontal="right"/>
    </xf>
    <xf numFmtId="172" fontId="74" fillId="0" borderId="0" xfId="21" applyNumberFormat="1" applyFont="1" applyAlignment="1">
      <alignment/>
    </xf>
    <xf numFmtId="172" fontId="76" fillId="0" borderId="0" xfId="21" applyNumberFormat="1" applyFont="1" applyAlignment="1">
      <alignment/>
    </xf>
    <xf numFmtId="172" fontId="71" fillId="0" borderId="0" xfId="21" applyNumberFormat="1" applyFont="1" applyAlignment="1">
      <alignment/>
    </xf>
    <xf numFmtId="0" fontId="71" fillId="0" borderId="0" xfId="0" applyFont="1" applyFill="1" applyAlignment="1">
      <alignment/>
    </xf>
    <xf numFmtId="17" fontId="75" fillId="0" borderId="0" xfId="0" applyNumberFormat="1" applyFont="1" applyAlignment="1">
      <alignment horizontal="center"/>
    </xf>
    <xf numFmtId="17" fontId="70" fillId="0" borderId="0" xfId="0" applyNumberFormat="1" applyFont="1" applyAlignment="1">
      <alignment horizontal="center"/>
    </xf>
    <xf numFmtId="0" fontId="77" fillId="0" borderId="0" xfId="0" applyFont="1" applyAlignment="1">
      <alignment/>
    </xf>
    <xf numFmtId="172" fontId="74" fillId="0" borderId="0" xfId="0" applyNumberFormat="1" applyFont="1" applyAlignment="1">
      <alignment horizontal="right"/>
    </xf>
    <xf numFmtId="17" fontId="74" fillId="0" borderId="0" xfId="0" applyNumberFormat="1" applyFont="1" applyAlignment="1">
      <alignment horizontal="right"/>
    </xf>
    <xf numFmtId="3" fontId="25" fillId="0" borderId="0" xfId="15" applyNumberFormat="1" applyFont="1" applyAlignment="1">
      <alignment horizontal="right" wrapText="1"/>
    </xf>
    <xf numFmtId="174" fontId="21" fillId="0" borderId="0" xfId="15" applyNumberFormat="1" applyFont="1" applyAlignment="1">
      <alignment horizontal="right" wrapText="1"/>
    </xf>
    <xf numFmtId="0" fontId="54" fillId="0" borderId="0" xfId="0" applyFont="1" applyFill="1" applyAlignment="1">
      <alignment horizontal="left"/>
    </xf>
    <xf numFmtId="0" fontId="71" fillId="0" borderId="0" xfId="0" applyFont="1" applyAlignment="1">
      <alignment/>
    </xf>
    <xf numFmtId="0" fontId="28" fillId="0" borderId="0" xfId="0" applyFont="1" applyAlignment="1">
      <alignment/>
    </xf>
    <xf numFmtId="0" fontId="18" fillId="0" borderId="0" xfId="0" applyFont="1" applyAlignment="1">
      <alignment/>
    </xf>
    <xf numFmtId="0" fontId="69" fillId="0" borderId="0" xfId="0" applyFont="1" applyAlignment="1">
      <alignment/>
    </xf>
    <xf numFmtId="0" fontId="57" fillId="0" borderId="0" xfId="0" applyFont="1" applyAlignment="1">
      <alignment/>
    </xf>
    <xf numFmtId="172" fontId="34" fillId="0" borderId="0" xfId="21" applyNumberFormat="1" applyFont="1" applyAlignment="1">
      <alignment/>
    </xf>
    <xf numFmtId="172" fontId="19" fillId="0" borderId="0" xfId="21" applyNumberFormat="1" applyFont="1" applyAlignment="1">
      <alignment/>
    </xf>
    <xf numFmtId="0" fontId="32" fillId="0" borderId="0" xfId="0" applyFont="1" applyAlignment="1">
      <alignment/>
    </xf>
    <xf numFmtId="0" fontId="18" fillId="0" borderId="0" xfId="0" applyNumberFormat="1" applyFont="1" applyAlignment="1">
      <alignment/>
    </xf>
    <xf numFmtId="172" fontId="19" fillId="0" borderId="0" xfId="0" applyNumberFormat="1" applyFont="1" applyAlignment="1">
      <alignment/>
    </xf>
    <xf numFmtId="17" fontId="47" fillId="0" borderId="0" xfId="0" applyNumberFormat="1" applyFont="1" applyAlignment="1">
      <alignment/>
    </xf>
    <xf numFmtId="0" fontId="70" fillId="0" borderId="0" xfId="0" applyFont="1" applyFill="1" applyAlignment="1">
      <alignment/>
    </xf>
    <xf numFmtId="0" fontId="70" fillId="0" borderId="0" xfId="0" applyFont="1" applyFill="1" applyAlignment="1">
      <alignment/>
    </xf>
    <xf numFmtId="0" fontId="13" fillId="0" borderId="0" xfId="0" applyFont="1" applyAlignment="1" applyProtection="1">
      <alignment/>
      <protection locked="0"/>
    </xf>
    <xf numFmtId="1" fontId="25" fillId="0" borderId="0" xfId="0" applyNumberFormat="1" applyFont="1" applyAlignment="1">
      <alignment horizontal="right" wrapText="1"/>
    </xf>
    <xf numFmtId="1" fontId="13" fillId="0" borderId="0" xfId="0" applyNumberFormat="1" applyFont="1" applyAlignment="1">
      <alignment horizontal="right" wrapText="1"/>
    </xf>
    <xf numFmtId="17" fontId="13" fillId="0" borderId="0" xfId="0" applyNumberFormat="1" applyFont="1" applyAlignment="1">
      <alignment/>
    </xf>
    <xf numFmtId="17" fontId="13" fillId="0" borderId="0" xfId="0" applyNumberFormat="1" applyFont="1" applyAlignment="1">
      <alignment horizontal="center" wrapText="1"/>
    </xf>
    <xf numFmtId="1" fontId="26" fillId="0" borderId="0" xfId="0" applyNumberFormat="1" applyFont="1" applyAlignment="1">
      <alignment horizontal="right" wrapText="1"/>
    </xf>
    <xf numFmtId="0" fontId="13" fillId="0" borderId="0" xfId="0" applyFont="1" applyAlignment="1">
      <alignment/>
    </xf>
    <xf numFmtId="1" fontId="23" fillId="0" borderId="0" xfId="0" applyNumberFormat="1" applyFont="1" applyAlignment="1">
      <alignment horizontal="right" wrapText="1"/>
    </xf>
    <xf numFmtId="38" fontId="23" fillId="0" borderId="0" xfId="0" applyNumberFormat="1" applyFont="1" applyAlignment="1">
      <alignment horizontal="right" wrapText="1"/>
    </xf>
    <xf numFmtId="3" fontId="21" fillId="0" borderId="0" xfId="0" applyNumberFormat="1" applyFont="1" applyAlignment="1">
      <alignment/>
    </xf>
    <xf numFmtId="38" fontId="21" fillId="0" borderId="0" xfId="0" applyNumberFormat="1" applyFont="1" applyFill="1" applyAlignment="1">
      <alignment horizontal="right" wrapText="1"/>
    </xf>
    <xf numFmtId="38" fontId="23" fillId="0" borderId="0" xfId="0" applyNumberFormat="1" applyFont="1" applyFill="1" applyAlignment="1">
      <alignment horizontal="right" wrapText="1"/>
    </xf>
    <xf numFmtId="38" fontId="26" fillId="0" borderId="0" xfId="0" applyNumberFormat="1" applyFont="1" applyFill="1" applyAlignment="1">
      <alignment horizontal="right" wrapText="1"/>
    </xf>
    <xf numFmtId="38" fontId="21" fillId="0" borderId="0" xfId="0" applyNumberFormat="1" applyFont="1" applyAlignment="1">
      <alignment/>
    </xf>
    <xf numFmtId="3" fontId="22" fillId="0" borderId="0" xfId="0" applyNumberFormat="1" applyFont="1" applyAlignment="1">
      <alignment/>
    </xf>
    <xf numFmtId="0" fontId="23" fillId="0" borderId="0" xfId="0" applyFont="1" applyAlignment="1">
      <alignment/>
    </xf>
    <xf numFmtId="0" fontId="23" fillId="0" borderId="0" xfId="0" applyFont="1" applyFill="1" applyAlignment="1">
      <alignment/>
    </xf>
    <xf numFmtId="17" fontId="25" fillId="0" borderId="0" xfId="0" applyNumberFormat="1" applyFont="1" applyAlignment="1">
      <alignment/>
    </xf>
    <xf numFmtId="17" fontId="26" fillId="0" borderId="0" xfId="0" applyNumberFormat="1" applyFont="1" applyAlignment="1">
      <alignment/>
    </xf>
    <xf numFmtId="17" fontId="53" fillId="0" borderId="0" xfId="0" applyNumberFormat="1" applyFont="1" applyAlignment="1">
      <alignment/>
    </xf>
    <xf numFmtId="17" fontId="37" fillId="0" borderId="0" xfId="0" applyNumberFormat="1" applyFont="1" applyAlignment="1">
      <alignment/>
    </xf>
    <xf numFmtId="0" fontId="21" fillId="0" borderId="0" xfId="0" applyFont="1" applyAlignment="1">
      <alignment/>
    </xf>
    <xf numFmtId="0" fontId="13" fillId="0" borderId="0" xfId="0" applyFont="1" applyAlignment="1" quotePrefix="1">
      <alignment/>
    </xf>
    <xf numFmtId="0" fontId="54" fillId="0" borderId="0" xfId="0" applyFont="1" applyFill="1" applyAlignment="1">
      <alignment/>
    </xf>
    <xf numFmtId="0" fontId="54" fillId="0" borderId="0" xfId="0" applyFont="1" applyFill="1" applyAlignment="1">
      <alignment horizontal="left"/>
    </xf>
    <xf numFmtId="0" fontId="55" fillId="0" borderId="0" xfId="0" applyFont="1" applyFill="1" applyAlignment="1">
      <alignment/>
    </xf>
    <xf numFmtId="172" fontId="22" fillId="0" borderId="0" xfId="21" applyNumberFormat="1" applyFont="1" applyFill="1" applyAlignment="1">
      <alignment/>
    </xf>
    <xf numFmtId="172" fontId="23" fillId="0" borderId="0" xfId="21" applyNumberFormat="1" applyFont="1" applyFill="1" applyAlignment="1">
      <alignment/>
    </xf>
    <xf numFmtId="172" fontId="21" fillId="0" borderId="0" xfId="21" applyNumberFormat="1" applyFont="1" applyFill="1" applyAlignment="1">
      <alignment/>
    </xf>
    <xf numFmtId="0" fontId="68" fillId="0" borderId="0" xfId="0" applyFont="1" applyAlignment="1">
      <alignment/>
    </xf>
    <xf numFmtId="0" fontId="78" fillId="0" borderId="0" xfId="0" applyFont="1" applyAlignment="1">
      <alignment/>
    </xf>
    <xf numFmtId="15" fontId="19" fillId="0" borderId="0" xfId="0" applyNumberFormat="1" applyFont="1" applyAlignment="1">
      <alignment horizontal="left"/>
    </xf>
    <xf numFmtId="17" fontId="71" fillId="0" borderId="0" xfId="0" applyNumberFormat="1" applyFont="1" applyAlignment="1">
      <alignment horizontal="right"/>
    </xf>
    <xf numFmtId="172" fontId="74" fillId="0" borderId="0" xfId="0" applyNumberFormat="1" applyFont="1" applyAlignment="1">
      <alignment/>
    </xf>
    <xf numFmtId="0" fontId="27" fillId="0" borderId="0" xfId="0" applyFont="1" applyAlignment="1">
      <alignment/>
    </xf>
    <xf numFmtId="0" fontId="67" fillId="0" borderId="0" xfId="0" applyFont="1" applyAlignment="1">
      <alignment/>
    </xf>
    <xf numFmtId="0" fontId="66" fillId="0" borderId="0" xfId="0" applyFont="1" applyAlignment="1">
      <alignment/>
    </xf>
    <xf numFmtId="38" fontId="80" fillId="0" borderId="0" xfId="0" applyNumberFormat="1" applyFont="1" applyAlignment="1">
      <alignment horizontal="right" wrapText="1"/>
    </xf>
    <xf numFmtId="38" fontId="79" fillId="0" borderId="0" xfId="0" applyNumberFormat="1" applyFont="1" applyAlignment="1">
      <alignment horizontal="right" wrapText="1"/>
    </xf>
    <xf numFmtId="3" fontId="79" fillId="0" borderId="0" xfId="0" applyNumberFormat="1" applyFont="1" applyAlignment="1">
      <alignment/>
    </xf>
    <xf numFmtId="0" fontId="79" fillId="0" borderId="0" xfId="0" applyFont="1" applyAlignment="1">
      <alignment/>
    </xf>
    <xf numFmtId="38" fontId="81" fillId="0" borderId="0" xfId="0" applyNumberFormat="1" applyFont="1" applyAlignment="1">
      <alignment horizontal="right" wrapText="1"/>
    </xf>
    <xf numFmtId="3" fontId="79" fillId="0" borderId="0" xfId="0" applyNumberFormat="1" applyFont="1" applyAlignment="1">
      <alignment horizontal="right" wrapText="1"/>
    </xf>
    <xf numFmtId="0" fontId="66" fillId="0" borderId="0" xfId="0" applyFont="1" applyFill="1" applyAlignment="1">
      <alignment/>
    </xf>
    <xf numFmtId="38" fontId="80" fillId="0" borderId="0" xfId="0" applyNumberFormat="1" applyFont="1" applyFill="1" applyAlignment="1">
      <alignment horizontal="right" wrapText="1"/>
    </xf>
    <xf numFmtId="38" fontId="81" fillId="0" borderId="0" xfId="0" applyNumberFormat="1" applyFont="1" applyFill="1" applyAlignment="1">
      <alignment horizontal="right" wrapText="1"/>
    </xf>
    <xf numFmtId="172" fontId="83" fillId="0" borderId="0" xfId="0" applyNumberFormat="1" applyFont="1" applyAlignment="1">
      <alignment/>
    </xf>
    <xf numFmtId="172" fontId="81" fillId="0" borderId="0" xfId="0" applyNumberFormat="1" applyFont="1" applyAlignment="1">
      <alignment/>
    </xf>
    <xf numFmtId="172" fontId="84" fillId="0" borderId="0" xfId="0" applyNumberFormat="1" applyFont="1" applyAlignment="1">
      <alignment/>
    </xf>
    <xf numFmtId="172" fontId="79" fillId="0" borderId="0" xfId="0" applyNumberFormat="1" applyFont="1" applyAlignment="1">
      <alignment/>
    </xf>
    <xf numFmtId="172" fontId="79" fillId="0" borderId="0" xfId="21" applyNumberFormat="1" applyFont="1" applyAlignment="1">
      <alignment/>
    </xf>
    <xf numFmtId="172" fontId="79" fillId="0" borderId="0" xfId="0" applyNumberFormat="1" applyFont="1" applyFill="1" applyAlignment="1">
      <alignment/>
    </xf>
    <xf numFmtId="172" fontId="81" fillId="0" borderId="0" xfId="0" applyNumberFormat="1" applyFont="1" applyFill="1" applyAlignment="1">
      <alignment/>
    </xf>
    <xf numFmtId="9" fontId="79" fillId="0" borderId="0" xfId="0" applyNumberFormat="1" applyFont="1" applyAlignment="1">
      <alignment/>
    </xf>
    <xf numFmtId="172" fontId="84" fillId="0" borderId="0" xfId="0" applyNumberFormat="1" applyFont="1" applyFill="1" applyAlignment="1">
      <alignment/>
    </xf>
    <xf numFmtId="9" fontId="79" fillId="0" borderId="0" xfId="21" applyFont="1" applyAlignment="1">
      <alignment/>
    </xf>
    <xf numFmtId="172" fontId="81" fillId="0" borderId="0" xfId="21" applyNumberFormat="1" applyFont="1" applyAlignment="1">
      <alignment/>
    </xf>
    <xf numFmtId="0" fontId="83" fillId="0" borderId="0" xfId="0" applyFont="1" applyAlignment="1">
      <alignment/>
    </xf>
    <xf numFmtId="0" fontId="81" fillId="0" borderId="0" xfId="0" applyFont="1" applyAlignment="1">
      <alignment/>
    </xf>
    <xf numFmtId="10" fontId="79" fillId="0" borderId="0" xfId="21" applyNumberFormat="1" applyFont="1" applyFill="1" applyAlignment="1">
      <alignment/>
    </xf>
    <xf numFmtId="172" fontId="83" fillId="0" borderId="0" xfId="0" applyNumberFormat="1" applyFont="1" applyFill="1" applyAlignment="1">
      <alignment/>
    </xf>
    <xf numFmtId="0" fontId="79" fillId="0" borderId="0" xfId="0" applyFont="1" applyFill="1" applyAlignment="1">
      <alignment/>
    </xf>
    <xf numFmtId="0" fontId="80" fillId="0" borderId="0" xfId="0" applyFont="1" applyAlignment="1">
      <alignment/>
    </xf>
    <xf numFmtId="172" fontId="79" fillId="0" borderId="0" xfId="0" applyNumberFormat="1" applyFont="1" applyAlignment="1">
      <alignment horizontal="center"/>
    </xf>
    <xf numFmtId="173" fontId="83" fillId="0" borderId="0" xfId="0" applyNumberFormat="1" applyFont="1" applyAlignment="1">
      <alignment/>
    </xf>
    <xf numFmtId="173" fontId="79" fillId="0" borderId="0" xfId="0" applyNumberFormat="1" applyFont="1" applyAlignment="1">
      <alignment/>
    </xf>
    <xf numFmtId="173" fontId="79" fillId="0" borderId="0" xfId="0" applyNumberFormat="1" applyFont="1" applyAlignment="1">
      <alignment horizontal="right"/>
    </xf>
    <xf numFmtId="173" fontId="81" fillId="0" borderId="0" xfId="0" applyNumberFormat="1" applyFont="1" applyAlignment="1">
      <alignment/>
    </xf>
    <xf numFmtId="0" fontId="79" fillId="0" borderId="0" xfId="0" applyFont="1" applyAlignment="1" quotePrefix="1">
      <alignment horizontal="left"/>
    </xf>
    <xf numFmtId="0" fontId="82" fillId="0" borderId="0" xfId="0" applyFont="1" applyFill="1" applyAlignment="1">
      <alignment/>
    </xf>
    <xf numFmtId="2" fontId="79" fillId="0" borderId="0" xfId="0" applyNumberFormat="1" applyFont="1" applyAlignment="1">
      <alignment/>
    </xf>
    <xf numFmtId="172" fontId="83" fillId="0" borderId="0" xfId="0" applyNumberFormat="1" applyFont="1" applyFill="1" applyAlignment="1">
      <alignment horizontal="right"/>
    </xf>
    <xf numFmtId="172" fontId="79" fillId="0" borderId="0" xfId="0" applyNumberFormat="1" applyFont="1" applyFill="1" applyAlignment="1">
      <alignment horizontal="right"/>
    </xf>
    <xf numFmtId="172" fontId="79" fillId="0" borderId="0" xfId="0" applyNumberFormat="1" applyFont="1" applyAlignment="1">
      <alignment horizontal="right"/>
    </xf>
    <xf numFmtId="172" fontId="83" fillId="0" borderId="0" xfId="0" applyNumberFormat="1" applyFont="1" applyAlignment="1">
      <alignment horizontal="right"/>
    </xf>
    <xf numFmtId="172" fontId="81" fillId="0" borderId="0" xfId="0" applyNumberFormat="1" applyFont="1" applyFill="1" applyAlignment="1">
      <alignment horizontal="right"/>
    </xf>
    <xf numFmtId="0" fontId="82" fillId="0" borderId="0" xfId="0" applyFont="1" applyAlignment="1">
      <alignment/>
    </xf>
    <xf numFmtId="172" fontId="81" fillId="0" borderId="0" xfId="0" applyNumberFormat="1" applyFont="1" applyAlignment="1">
      <alignment horizontal="right"/>
    </xf>
    <xf numFmtId="172" fontId="80" fillId="0" borderId="0" xfId="21" applyNumberFormat="1" applyFont="1" applyAlignment="1">
      <alignment/>
    </xf>
    <xf numFmtId="38" fontId="71" fillId="0" borderId="0" xfId="0" applyNumberFormat="1" applyFont="1" applyAlignment="1">
      <alignment/>
    </xf>
    <xf numFmtId="172" fontId="80" fillId="0" borderId="0" xfId="0" applyNumberFormat="1" applyFont="1" applyAlignment="1">
      <alignment/>
    </xf>
    <xf numFmtId="0" fontId="80" fillId="0" borderId="0" xfId="0" applyFont="1" applyAlignment="1">
      <alignment/>
    </xf>
    <xf numFmtId="0" fontId="82" fillId="0" borderId="0" xfId="0" applyFont="1" applyAlignment="1">
      <alignment/>
    </xf>
    <xf numFmtId="0" fontId="54" fillId="0" borderId="0" xfId="0" applyFont="1" applyAlignment="1">
      <alignment/>
    </xf>
    <xf numFmtId="0" fontId="13" fillId="0" borderId="0" xfId="0" applyNumberFormat="1" applyFont="1" applyAlignment="1">
      <alignment/>
    </xf>
    <xf numFmtId="0" fontId="70" fillId="0" borderId="0" xfId="0" applyFont="1" applyFill="1" applyAlignment="1">
      <alignment horizontal="center"/>
    </xf>
    <xf numFmtId="0" fontId="36" fillId="0" borderId="0" xfId="0" applyFont="1" applyAlignment="1">
      <alignment/>
    </xf>
    <xf numFmtId="0" fontId="71" fillId="0" borderId="0" xfId="0" applyFont="1" applyAlignment="1">
      <alignment/>
    </xf>
    <xf numFmtId="172" fontId="86" fillId="0" borderId="0" xfId="0" applyNumberFormat="1" applyFont="1" applyAlignment="1">
      <alignment/>
    </xf>
    <xf numFmtId="173" fontId="80" fillId="0" borderId="0" xfId="0" applyNumberFormat="1" applyFont="1" applyAlignment="1">
      <alignment/>
    </xf>
    <xf numFmtId="172" fontId="80" fillId="0" borderId="0" xfId="0" applyNumberFormat="1" applyFont="1" applyFill="1" applyAlignment="1">
      <alignment horizontal="right"/>
    </xf>
    <xf numFmtId="172" fontId="80" fillId="0" borderId="0" xfId="0" applyNumberFormat="1" applyFont="1" applyFill="1" applyAlignment="1">
      <alignment/>
    </xf>
    <xf numFmtId="172" fontId="80" fillId="0" borderId="0" xfId="0" applyNumberFormat="1" applyFont="1" applyAlignment="1">
      <alignment horizontal="right"/>
    </xf>
    <xf numFmtId="0" fontId="0" fillId="0" borderId="0" xfId="0" applyAlignment="1">
      <alignment vertical="top"/>
    </xf>
    <xf numFmtId="0" fontId="0" fillId="0" borderId="0" xfId="0" applyAlignment="1">
      <alignment horizontal="right" wrapText="1"/>
    </xf>
    <xf numFmtId="0" fontId="87" fillId="0" borderId="0" xfId="0" applyFont="1" applyAlignment="1">
      <alignment/>
    </xf>
    <xf numFmtId="15" fontId="14" fillId="0" borderId="0" xfId="0" applyNumberFormat="1" applyFont="1" applyAlignment="1">
      <alignment horizontal="center"/>
    </xf>
    <xf numFmtId="0" fontId="6" fillId="0" borderId="0" xfId="0" applyFont="1" applyAlignment="1">
      <alignment horizontal="center" wrapText="1"/>
    </xf>
    <xf numFmtId="15" fontId="1" fillId="0" borderId="0" xfId="0" applyNumberFormat="1" applyFont="1" applyAlignment="1">
      <alignment horizontal="center"/>
    </xf>
    <xf numFmtId="0" fontId="6" fillId="0" borderId="0" xfId="0" applyFont="1" applyAlignment="1">
      <alignment horizontal="center" wrapText="1"/>
    </xf>
    <xf numFmtId="15" fontId="14" fillId="0" borderId="0" xfId="0" applyNumberFormat="1" applyFont="1" applyAlignment="1">
      <alignment horizontal="center"/>
    </xf>
    <xf numFmtId="0" fontId="5" fillId="0" borderId="0" xfId="0" applyFont="1" applyAlignment="1">
      <alignment horizontal="center"/>
    </xf>
    <xf numFmtId="15" fontId="13" fillId="0" borderId="0" xfId="0" applyNumberFormat="1" applyFont="1" applyAlignment="1">
      <alignment horizontal="center"/>
    </xf>
    <xf numFmtId="0" fontId="13" fillId="0" borderId="0" xfId="0" applyFont="1" applyAlignment="1">
      <alignment horizontal="center" wrapText="1"/>
    </xf>
    <xf numFmtId="0" fontId="88" fillId="0" borderId="0" xfId="0" applyFont="1" applyAlignment="1">
      <alignment/>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13" fillId="0" borderId="0" xfId="0" applyFont="1" applyAlignment="1">
      <alignment horizontal="right"/>
    </xf>
    <xf numFmtId="38" fontId="21" fillId="0" borderId="0" xfId="0" applyNumberFormat="1" applyFont="1" applyAlignment="1">
      <alignment/>
    </xf>
    <xf numFmtId="38" fontId="13" fillId="0" borderId="1" xfId="0" applyNumberFormat="1" applyFont="1" applyBorder="1" applyAlignment="1">
      <alignment/>
    </xf>
    <xf numFmtId="0" fontId="19" fillId="0" borderId="0" xfId="0" applyFont="1" applyAlignment="1">
      <alignment horizontal="left" indent="1"/>
    </xf>
    <xf numFmtId="0" fontId="18" fillId="0" borderId="0" xfId="0" applyFont="1" applyBorder="1" applyAlignment="1">
      <alignment/>
    </xf>
    <xf numFmtId="174" fontId="69" fillId="0" borderId="0" xfId="0" applyNumberFormat="1" applyFont="1" applyFill="1" applyAlignment="1">
      <alignment/>
    </xf>
    <xf numFmtId="38" fontId="21" fillId="0" borderId="0" xfId="0" applyNumberFormat="1" applyFont="1" applyAlignment="1">
      <alignment horizontal="right"/>
    </xf>
    <xf numFmtId="0" fontId="105" fillId="0" borderId="0" xfId="0" applyFont="1" applyAlignment="1">
      <alignment/>
    </xf>
    <xf numFmtId="0" fontId="9" fillId="0" borderId="0" xfId="0" applyFont="1" applyAlignment="1">
      <alignment/>
    </xf>
    <xf numFmtId="38" fontId="68" fillId="0" borderId="0" xfId="0" applyNumberFormat="1" applyFont="1" applyAlignment="1">
      <alignment/>
    </xf>
    <xf numFmtId="0" fontId="21" fillId="2" borderId="0" xfId="0" applyFont="1" applyFill="1" applyAlignment="1">
      <alignment/>
    </xf>
    <xf numFmtId="0" fontId="92" fillId="0" borderId="0" xfId="0" applyFont="1" applyAlignment="1">
      <alignment/>
    </xf>
    <xf numFmtId="0" fontId="93" fillId="0" borderId="0" xfId="0" applyFont="1" applyAlignment="1">
      <alignment/>
    </xf>
    <xf numFmtId="178" fontId="94" fillId="0" borderId="0" xfId="0" applyNumberFormat="1" applyFont="1" applyAlignment="1">
      <alignment horizontal="left" wrapText="1"/>
    </xf>
    <xf numFmtId="178" fontId="25" fillId="0" borderId="0" xfId="0" applyNumberFormat="1" applyFont="1" applyAlignment="1">
      <alignment horizontal="left" wrapText="1"/>
    </xf>
    <xf numFmtId="0" fontId="95" fillId="0" borderId="0" xfId="0" applyFont="1" applyAlignment="1">
      <alignment/>
    </xf>
    <xf numFmtId="15" fontId="13" fillId="0" borderId="0" xfId="0" applyNumberFormat="1" applyFont="1" applyAlignment="1">
      <alignment horizontal="left"/>
    </xf>
    <xf numFmtId="0" fontId="7" fillId="0" borderId="0" xfId="0" applyFont="1" applyAlignment="1">
      <alignment horizontal="center"/>
    </xf>
    <xf numFmtId="0" fontId="96" fillId="0" borderId="0" xfId="0" applyFont="1" applyBorder="1" applyAlignment="1">
      <alignment/>
    </xf>
    <xf numFmtId="0" fontId="19" fillId="0" borderId="0" xfId="0" applyFont="1" applyBorder="1" applyAlignment="1">
      <alignment/>
    </xf>
    <xf numFmtId="0" fontId="21" fillId="0" borderId="0" xfId="0" applyFont="1" applyBorder="1" applyAlignment="1">
      <alignment/>
    </xf>
    <xf numFmtId="176" fontId="21" fillId="0" borderId="0" xfId="0" applyNumberFormat="1" applyFont="1" applyBorder="1" applyAlignment="1">
      <alignment horizontal="left"/>
    </xf>
    <xf numFmtId="175" fontId="21" fillId="0" borderId="0" xfId="0" applyNumberFormat="1" applyFont="1" applyBorder="1" applyAlignment="1">
      <alignment horizontal="left"/>
    </xf>
    <xf numFmtId="0" fontId="21" fillId="0" borderId="0" xfId="0" applyFont="1" applyAlignment="1">
      <alignment vertical="top"/>
    </xf>
    <xf numFmtId="0" fontId="97" fillId="0" borderId="0" xfId="0" applyFont="1" applyBorder="1" applyAlignment="1">
      <alignment/>
    </xf>
    <xf numFmtId="15" fontId="4" fillId="0" borderId="0" xfId="0" applyNumberFormat="1" applyFont="1" applyAlignment="1">
      <alignment horizontal="center"/>
    </xf>
    <xf numFmtId="0" fontId="21" fillId="0" borderId="0" xfId="0" applyFont="1" applyBorder="1" applyAlignment="1">
      <alignment horizontal="center"/>
    </xf>
    <xf numFmtId="0" fontId="21" fillId="0" borderId="0" xfId="0" applyFont="1" applyBorder="1" applyAlignment="1" quotePrefix="1">
      <alignment horizontal="left"/>
    </xf>
    <xf numFmtId="0" fontId="21" fillId="0" borderId="0" xfId="0" applyFont="1" applyAlignment="1" quotePrefix="1">
      <alignment horizontal="right" vertical="top"/>
    </xf>
    <xf numFmtId="49" fontId="21" fillId="0" borderId="0" xfId="0" applyNumberFormat="1" applyFont="1" applyFill="1" applyAlignment="1">
      <alignment horizontal="left"/>
    </xf>
    <xf numFmtId="0" fontId="21" fillId="0" borderId="0" xfId="0" applyFont="1" applyAlignment="1">
      <alignment horizontal="right" vertical="top"/>
    </xf>
    <xf numFmtId="0" fontId="21" fillId="0" borderId="0" xfId="0" applyFont="1" applyBorder="1" applyAlignment="1">
      <alignment horizontal="left"/>
    </xf>
    <xf numFmtId="0" fontId="21" fillId="0" borderId="0" xfId="0" applyNumberFormat="1" applyFont="1" applyBorder="1" applyAlignment="1" quotePrefix="1">
      <alignment/>
    </xf>
    <xf numFmtId="0" fontId="0" fillId="0" borderId="0" xfId="0" applyAlignment="1">
      <alignment vertical="top" wrapText="1"/>
    </xf>
    <xf numFmtId="0" fontId="21" fillId="0" borderId="0" xfId="0" applyFont="1" applyFill="1" applyBorder="1" applyAlignment="1">
      <alignment/>
    </xf>
    <xf numFmtId="0" fontId="13" fillId="0" borderId="0" xfId="0" applyFont="1" applyFill="1" applyAlignment="1">
      <alignment vertical="top"/>
    </xf>
    <xf numFmtId="0" fontId="71" fillId="0" borderId="0" xfId="0" applyFont="1" applyAlignment="1">
      <alignment vertical="top"/>
    </xf>
    <xf numFmtId="0" fontId="15" fillId="0" borderId="0" xfId="0" applyFont="1" applyFill="1" applyAlignment="1">
      <alignment/>
    </xf>
    <xf numFmtId="15" fontId="15" fillId="0" borderId="0" xfId="0" applyNumberFormat="1" applyFont="1" applyFill="1" applyAlignment="1">
      <alignment horizontal="left"/>
    </xf>
    <xf numFmtId="0" fontId="70" fillId="0" borderId="0" xfId="0" applyFont="1" applyFill="1" applyAlignment="1">
      <alignment horizontal="centerContinuous"/>
    </xf>
    <xf numFmtId="0" fontId="98" fillId="0" borderId="0" xfId="0" applyFont="1" applyFill="1" applyAlignment="1">
      <alignment/>
    </xf>
    <xf numFmtId="0" fontId="71" fillId="0" borderId="0" xfId="0" applyFont="1" applyFill="1" applyAlignment="1">
      <alignment horizontal="centerContinuous"/>
    </xf>
    <xf numFmtId="0" fontId="99" fillId="0" borderId="0" xfId="0" applyFont="1" applyFill="1" applyAlignment="1">
      <alignment/>
    </xf>
    <xf numFmtId="0" fontId="70" fillId="0" borderId="0" xfId="0" applyFont="1" applyFill="1" applyAlignment="1">
      <alignment horizontal="right"/>
    </xf>
    <xf numFmtId="0" fontId="71" fillId="0" borderId="0" xfId="0" applyFont="1" applyFill="1" applyAlignment="1">
      <alignment/>
    </xf>
    <xf numFmtId="38" fontId="71" fillId="0" borderId="0" xfId="0" applyNumberFormat="1" applyFont="1" applyFill="1" applyAlignment="1">
      <alignment/>
    </xf>
    <xf numFmtId="38" fontId="70" fillId="0" borderId="1" xfId="0" applyNumberFormat="1" applyFont="1" applyFill="1" applyBorder="1" applyAlignment="1">
      <alignment/>
    </xf>
    <xf numFmtId="38" fontId="70" fillId="0" borderId="0" xfId="0" applyNumberFormat="1" applyFont="1" applyFill="1" applyAlignment="1">
      <alignment/>
    </xf>
    <xf numFmtId="0" fontId="71" fillId="0" borderId="0" xfId="0" applyFont="1" applyFill="1" applyAlignment="1">
      <alignment horizontal="left" indent="2"/>
    </xf>
    <xf numFmtId="38" fontId="70" fillId="0" borderId="0" xfId="0" applyNumberFormat="1" applyFont="1" applyFill="1" applyAlignment="1">
      <alignment/>
    </xf>
    <xf numFmtId="174" fontId="100" fillId="0" borderId="0" xfId="0" applyNumberFormat="1" applyFont="1" applyFill="1" applyAlignment="1">
      <alignment/>
    </xf>
    <xf numFmtId="38" fontId="71" fillId="0" borderId="0" xfId="15" applyNumberFormat="1" applyFont="1" applyFill="1" applyAlignment="1">
      <alignment/>
    </xf>
    <xf numFmtId="41" fontId="71" fillId="0" borderId="0" xfId="0" applyNumberFormat="1" applyFont="1" applyFill="1" applyAlignment="1">
      <alignment/>
    </xf>
    <xf numFmtId="0" fontId="101" fillId="0" borderId="0" xfId="0" applyFont="1" applyFill="1" applyAlignment="1">
      <alignment/>
    </xf>
    <xf numFmtId="0" fontId="75" fillId="0" borderId="0" xfId="0" applyFont="1" applyFill="1" applyAlignment="1">
      <alignment/>
    </xf>
    <xf numFmtId="0" fontId="4" fillId="0" borderId="0" xfId="0" applyFont="1" applyAlignment="1">
      <alignment horizontal="center"/>
    </xf>
    <xf numFmtId="0" fontId="102" fillId="0" borderId="0" xfId="0" applyFont="1" applyFill="1" applyAlignment="1">
      <alignment/>
    </xf>
    <xf numFmtId="38" fontId="102" fillId="0" borderId="0" xfId="0" applyNumberFormat="1" applyFont="1" applyFill="1" applyAlignment="1">
      <alignment/>
    </xf>
    <xf numFmtId="177" fontId="70" fillId="0" borderId="0" xfId="0" applyNumberFormat="1" applyFont="1" applyFill="1" applyAlignment="1">
      <alignment horizontal="left"/>
    </xf>
    <xf numFmtId="0" fontId="64" fillId="0" borderId="0" xfId="0" applyFont="1" applyFill="1" applyAlignment="1">
      <alignment/>
    </xf>
    <xf numFmtId="0" fontId="70" fillId="0" borderId="0" xfId="0" applyFont="1" applyFill="1" applyAlignment="1" quotePrefix="1">
      <alignment horizontal="right"/>
    </xf>
    <xf numFmtId="49" fontId="70" fillId="0" borderId="0" xfId="0" applyNumberFormat="1" applyFont="1" applyFill="1" applyAlignment="1">
      <alignment horizontal="left"/>
    </xf>
    <xf numFmtId="0" fontId="75" fillId="0" borderId="0" xfId="0" applyFont="1" applyFill="1" applyAlignment="1">
      <alignment/>
    </xf>
    <xf numFmtId="172" fontId="75" fillId="0" borderId="0" xfId="21" applyNumberFormat="1" applyFont="1" applyFill="1" applyAlignment="1">
      <alignment/>
    </xf>
    <xf numFmtId="172" fontId="73" fillId="0" borderId="0" xfId="21" applyNumberFormat="1" applyFont="1" applyFill="1" applyAlignment="1">
      <alignment/>
    </xf>
    <xf numFmtId="0" fontId="21" fillId="0" borderId="0" xfId="0" applyFont="1" applyAlignment="1">
      <alignment horizontal="center"/>
    </xf>
    <xf numFmtId="3" fontId="13" fillId="0" borderId="1" xfId="0" applyNumberFormat="1" applyFont="1" applyBorder="1" applyAlignment="1">
      <alignment/>
    </xf>
    <xf numFmtId="3" fontId="18" fillId="0" borderId="0" xfId="0" applyNumberFormat="1" applyFont="1" applyBorder="1" applyAlignment="1">
      <alignment/>
    </xf>
    <xf numFmtId="3" fontId="13" fillId="0" borderId="0" xfId="0" applyNumberFormat="1" applyFont="1" applyBorder="1" applyAlignment="1">
      <alignment/>
    </xf>
    <xf numFmtId="38" fontId="96" fillId="0" borderId="0" xfId="0" applyNumberFormat="1" applyFont="1" applyAlignment="1">
      <alignment/>
    </xf>
    <xf numFmtId="0" fontId="96" fillId="0" borderId="0" xfId="0" applyFont="1" applyAlignment="1">
      <alignment/>
    </xf>
    <xf numFmtId="176" fontId="70" fillId="0" borderId="0" xfId="0" applyNumberFormat="1" applyFont="1" applyAlignment="1">
      <alignment horizontal="left"/>
    </xf>
    <xf numFmtId="38" fontId="70" fillId="0" borderId="0" xfId="0" applyNumberFormat="1" applyFont="1" applyAlignment="1">
      <alignment/>
    </xf>
    <xf numFmtId="0" fontId="106" fillId="0" borderId="0" xfId="0" applyFont="1" applyAlignment="1">
      <alignment/>
    </xf>
    <xf numFmtId="49" fontId="66" fillId="0" borderId="0" xfId="0" applyNumberFormat="1" applyFont="1" applyFill="1" applyAlignment="1">
      <alignment horizontal="left"/>
    </xf>
    <xf numFmtId="38" fontId="66" fillId="0" borderId="0" xfId="0" applyNumberFormat="1" applyFont="1" applyAlignment="1">
      <alignment/>
    </xf>
    <xf numFmtId="0" fontId="66" fillId="0" borderId="0" xfId="0" applyFont="1" applyAlignment="1">
      <alignment horizontal="right"/>
    </xf>
    <xf numFmtId="172" fontId="85" fillId="0" borderId="0" xfId="21" applyNumberFormat="1" applyFont="1" applyAlignment="1">
      <alignment/>
    </xf>
    <xf numFmtId="0" fontId="85" fillId="0" borderId="0" xfId="0" applyFont="1" applyAlignment="1">
      <alignment/>
    </xf>
    <xf numFmtId="0" fontId="18" fillId="0" borderId="0" xfId="0" applyFont="1" applyAlignment="1">
      <alignment horizontal="center"/>
    </xf>
    <xf numFmtId="15" fontId="18"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xf>
    <xf numFmtId="15" fontId="4" fillId="0" borderId="0" xfId="0" applyNumberFormat="1" applyFont="1" applyAlignment="1">
      <alignment horizontal="center"/>
    </xf>
    <xf numFmtId="17" fontId="7" fillId="0" borderId="0" xfId="0" applyNumberFormat="1" applyFont="1" applyAlignment="1">
      <alignment horizontal="center"/>
    </xf>
    <xf numFmtId="0" fontId="1" fillId="0" borderId="0" xfId="0" applyFont="1" applyAlignment="1">
      <alignment horizontal="center"/>
    </xf>
    <xf numFmtId="15" fontId="1" fillId="0" borderId="0" xfId="0" applyNumberFormat="1" applyFont="1" applyAlignment="1">
      <alignment horizontal="center"/>
    </xf>
    <xf numFmtId="0" fontId="1" fillId="0" borderId="0" xfId="0" applyFont="1" applyFill="1" applyAlignment="1">
      <alignment horizontal="center"/>
    </xf>
    <xf numFmtId="0" fontId="70" fillId="0" borderId="0" xfId="0" applyFont="1" applyFill="1" applyAlignment="1">
      <alignment horizontal="center"/>
    </xf>
    <xf numFmtId="0" fontId="75" fillId="0" borderId="0" xfId="0" applyFont="1" applyFill="1" applyAlignment="1">
      <alignment horizontal="center"/>
    </xf>
    <xf numFmtId="0" fontId="13" fillId="0" borderId="0" xfId="0" applyFont="1" applyFill="1" applyAlignment="1">
      <alignment horizontal="center"/>
    </xf>
    <xf numFmtId="0" fontId="18" fillId="0" borderId="0" xfId="0" applyFont="1" applyFill="1" applyAlignment="1">
      <alignment horizontal="center"/>
    </xf>
    <xf numFmtId="0" fontId="21" fillId="0" borderId="0" xfId="0" applyFont="1" applyFill="1" applyAlignment="1">
      <alignment vertical="top" wrapText="1"/>
    </xf>
    <xf numFmtId="0" fontId="0" fillId="0" borderId="0" xfId="0" applyAlignment="1">
      <alignment vertical="top" wrapText="1"/>
    </xf>
    <xf numFmtId="0" fontId="0" fillId="0" borderId="0" xfId="0" applyAlignment="1">
      <alignment/>
    </xf>
    <xf numFmtId="0" fontId="13" fillId="0" borderId="0" xfId="0" applyFont="1" applyAlignment="1">
      <alignment vertical="top" wrapText="1"/>
    </xf>
    <xf numFmtId="0" fontId="13" fillId="0" borderId="0" xfId="0" applyFont="1" applyAlignment="1">
      <alignment horizontal="center"/>
    </xf>
    <xf numFmtId="0" fontId="0" fillId="0" borderId="0" xfId="0" applyAlignment="1">
      <alignment horizontal="center"/>
    </xf>
    <xf numFmtId="49" fontId="21" fillId="0" borderId="0" xfId="0" applyNumberFormat="1" applyFont="1" applyFill="1" applyAlignment="1">
      <alignment horizontal="left"/>
    </xf>
    <xf numFmtId="0" fontId="21" fillId="0" borderId="0" xfId="0" applyFont="1" applyAlignment="1">
      <alignment/>
    </xf>
    <xf numFmtId="0" fontId="7" fillId="0" borderId="0" xfId="0" applyFont="1" applyAlignment="1">
      <alignment horizontal="center"/>
    </xf>
    <xf numFmtId="0" fontId="1" fillId="0" borderId="0" xfId="0" applyFont="1" applyAlignment="1">
      <alignment horizontal="center"/>
    </xf>
    <xf numFmtId="0" fontId="103" fillId="0" borderId="0" xfId="0" applyFont="1" applyAlignment="1">
      <alignment/>
    </xf>
    <xf numFmtId="0" fontId="21" fillId="0" borderId="0" xfId="0" applyFont="1" applyAlignment="1">
      <alignment/>
    </xf>
    <xf numFmtId="0" fontId="104" fillId="0" borderId="0" xfId="0" applyFont="1" applyAlignment="1">
      <alignment/>
    </xf>
    <xf numFmtId="0" fontId="25" fillId="0" borderId="0" xfId="0" applyFont="1" applyAlignment="1">
      <alignment horizontal="center"/>
    </xf>
    <xf numFmtId="0" fontId="105" fillId="0" borderId="0" xfId="0" applyFont="1" applyAlignment="1">
      <alignment/>
    </xf>
    <xf numFmtId="0" fontId="9" fillId="0" borderId="0" xfId="0" applyFont="1" applyAlignment="1">
      <alignment/>
    </xf>
    <xf numFmtId="0" fontId="18" fillId="0" borderId="0" xfId="0" applyFont="1" applyAlignment="1">
      <alignment horizontal="center"/>
    </xf>
    <xf numFmtId="15" fontId="18" fillId="0" borderId="0" xfId="0" applyNumberFormat="1" applyFont="1" applyAlignment="1">
      <alignment horizontal="center"/>
    </xf>
    <xf numFmtId="0" fontId="18" fillId="0" borderId="0" xfId="0" applyFont="1" applyFill="1" applyAlignment="1">
      <alignment horizontal="center"/>
    </xf>
    <xf numFmtId="0" fontId="13" fillId="0" borderId="0" xfId="0" applyFont="1" applyAlignment="1">
      <alignment horizontal="center"/>
    </xf>
    <xf numFmtId="0" fontId="4" fillId="0" borderId="0" xfId="0" applyFont="1" applyAlignment="1">
      <alignment horizontal="center" wrapText="1"/>
    </xf>
    <xf numFmtId="15" fontId="13" fillId="0" borderId="0" xfId="0" applyNumberFormat="1" applyFont="1" applyAlignment="1">
      <alignment horizontal="center"/>
    </xf>
    <xf numFmtId="0" fontId="13" fillId="0" borderId="0" xfId="0" applyFont="1" applyAlignment="1">
      <alignment horizontal="center" wrapText="1"/>
    </xf>
    <xf numFmtId="0" fontId="47" fillId="0" borderId="0" xfId="0" applyFont="1" applyAlignment="1">
      <alignment/>
    </xf>
    <xf numFmtId="0" fontId="13" fillId="0" borderId="0" xfId="0" applyFont="1" applyAlignment="1">
      <alignment/>
    </xf>
    <xf numFmtId="0" fontId="13" fillId="0" borderId="0" xfId="0" applyNumberFormat="1" applyFont="1" applyAlignment="1">
      <alignment/>
    </xf>
    <xf numFmtId="0" fontId="54" fillId="0" borderId="0" xfId="0" applyFont="1" applyAlignment="1">
      <alignment/>
    </xf>
    <xf numFmtId="0" fontId="1" fillId="0" borderId="0" xfId="0" applyFont="1" applyAlignment="1">
      <alignment horizontal="center" wrapText="1"/>
    </xf>
    <xf numFmtId="0" fontId="20" fillId="0" borderId="0" xfId="0" applyFont="1" applyAlignment="1">
      <alignment horizontal="center"/>
    </xf>
    <xf numFmtId="0" fontId="18" fillId="0" borderId="0" xfId="0" applyFont="1" applyAlignment="1">
      <alignment/>
    </xf>
    <xf numFmtId="172" fontId="74" fillId="0" borderId="0" xfId="21" applyNumberFormat="1" applyFont="1" applyAlignment="1">
      <alignment horizontal="right"/>
    </xf>
    <xf numFmtId="172" fontId="71" fillId="0" borderId="0" xfId="21" applyNumberFormat="1" applyFont="1" applyAlignment="1">
      <alignment horizontal="right"/>
    </xf>
    <xf numFmtId="49" fontId="13" fillId="0"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1971675</xdr:colOff>
      <xdr:row>51</xdr:row>
      <xdr:rowOff>114300</xdr:rowOff>
    </xdr:from>
    <xdr:ext cx="190500" cy="390525"/>
    <xdr:sp>
      <xdr:nvSpPr>
        <xdr:cNvPr id="1" name="TextBox 1"/>
        <xdr:cNvSpPr txBox="1">
          <a:spLocks noChangeArrowheads="1"/>
        </xdr:cNvSpPr>
      </xdr:nvSpPr>
      <xdr:spPr>
        <a:xfrm>
          <a:off x="2581275"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1</xdr:col>
      <xdr:colOff>2314575</xdr:colOff>
      <xdr:row>51</xdr:row>
      <xdr:rowOff>114300</xdr:rowOff>
    </xdr:from>
    <xdr:ext cx="190500" cy="390525"/>
    <xdr:sp>
      <xdr:nvSpPr>
        <xdr:cNvPr id="2" name="TextBox 2"/>
        <xdr:cNvSpPr txBox="1">
          <a:spLocks noChangeArrowheads="1"/>
        </xdr:cNvSpPr>
      </xdr:nvSpPr>
      <xdr:spPr>
        <a:xfrm>
          <a:off x="2924175"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161925</xdr:colOff>
      <xdr:row>51</xdr:row>
      <xdr:rowOff>114300</xdr:rowOff>
    </xdr:from>
    <xdr:ext cx="190500" cy="390525"/>
    <xdr:sp>
      <xdr:nvSpPr>
        <xdr:cNvPr id="3" name="TextBox 3"/>
        <xdr:cNvSpPr txBox="1">
          <a:spLocks noChangeArrowheads="1"/>
        </xdr:cNvSpPr>
      </xdr:nvSpPr>
      <xdr:spPr>
        <a:xfrm>
          <a:off x="6677025"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161925</xdr:colOff>
      <xdr:row>51</xdr:row>
      <xdr:rowOff>114300</xdr:rowOff>
    </xdr:from>
    <xdr:ext cx="190500" cy="390525"/>
    <xdr:sp>
      <xdr:nvSpPr>
        <xdr:cNvPr id="4" name="TextBox 4"/>
        <xdr:cNvSpPr txBox="1">
          <a:spLocks noChangeArrowheads="1"/>
        </xdr:cNvSpPr>
      </xdr:nvSpPr>
      <xdr:spPr>
        <a:xfrm>
          <a:off x="6677025"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733425</xdr:colOff>
      <xdr:row>51</xdr:row>
      <xdr:rowOff>114300</xdr:rowOff>
    </xdr:from>
    <xdr:ext cx="190500" cy="390525"/>
    <xdr:sp>
      <xdr:nvSpPr>
        <xdr:cNvPr id="5" name="TextBox 5"/>
        <xdr:cNvSpPr txBox="1">
          <a:spLocks noChangeArrowheads="1"/>
        </xdr:cNvSpPr>
      </xdr:nvSpPr>
      <xdr:spPr>
        <a:xfrm>
          <a:off x="7248525"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161925</xdr:colOff>
      <xdr:row>51</xdr:row>
      <xdr:rowOff>114300</xdr:rowOff>
    </xdr:from>
    <xdr:ext cx="190500" cy="390525"/>
    <xdr:sp>
      <xdr:nvSpPr>
        <xdr:cNvPr id="6" name="TextBox 6"/>
        <xdr:cNvSpPr txBox="1">
          <a:spLocks noChangeArrowheads="1"/>
        </xdr:cNvSpPr>
      </xdr:nvSpPr>
      <xdr:spPr>
        <a:xfrm>
          <a:off x="6677025"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733425</xdr:colOff>
      <xdr:row>51</xdr:row>
      <xdr:rowOff>114300</xdr:rowOff>
    </xdr:from>
    <xdr:ext cx="190500" cy="390525"/>
    <xdr:sp>
      <xdr:nvSpPr>
        <xdr:cNvPr id="7" name="TextBox 7"/>
        <xdr:cNvSpPr txBox="1">
          <a:spLocks noChangeArrowheads="1"/>
        </xdr:cNvSpPr>
      </xdr:nvSpPr>
      <xdr:spPr>
        <a:xfrm>
          <a:off x="7248525"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733425</xdr:colOff>
      <xdr:row>51</xdr:row>
      <xdr:rowOff>114300</xdr:rowOff>
    </xdr:from>
    <xdr:ext cx="190500" cy="390525"/>
    <xdr:sp>
      <xdr:nvSpPr>
        <xdr:cNvPr id="8" name="TextBox 8"/>
        <xdr:cNvSpPr txBox="1">
          <a:spLocks noChangeArrowheads="1"/>
        </xdr:cNvSpPr>
      </xdr:nvSpPr>
      <xdr:spPr>
        <a:xfrm>
          <a:off x="7248525"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685800</xdr:colOff>
      <xdr:row>51</xdr:row>
      <xdr:rowOff>114300</xdr:rowOff>
    </xdr:from>
    <xdr:ext cx="190500" cy="390525"/>
    <xdr:sp>
      <xdr:nvSpPr>
        <xdr:cNvPr id="9" name="TextBox 9"/>
        <xdr:cNvSpPr txBox="1">
          <a:spLocks noChangeArrowheads="1"/>
        </xdr:cNvSpPr>
      </xdr:nvSpPr>
      <xdr:spPr>
        <a:xfrm>
          <a:off x="7200900"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685800</xdr:colOff>
      <xdr:row>51</xdr:row>
      <xdr:rowOff>114300</xdr:rowOff>
    </xdr:from>
    <xdr:ext cx="190500" cy="390525"/>
    <xdr:sp>
      <xdr:nvSpPr>
        <xdr:cNvPr id="10" name="TextBox 10"/>
        <xdr:cNvSpPr txBox="1">
          <a:spLocks noChangeArrowheads="1"/>
        </xdr:cNvSpPr>
      </xdr:nvSpPr>
      <xdr:spPr>
        <a:xfrm>
          <a:off x="7200900"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oneCellAnchor>
    <xdr:from>
      <xdr:col>2</xdr:col>
      <xdr:colOff>685800</xdr:colOff>
      <xdr:row>51</xdr:row>
      <xdr:rowOff>114300</xdr:rowOff>
    </xdr:from>
    <xdr:ext cx="190500" cy="390525"/>
    <xdr:sp>
      <xdr:nvSpPr>
        <xdr:cNvPr id="11" name="TextBox 11"/>
        <xdr:cNvSpPr txBox="1">
          <a:spLocks noChangeArrowheads="1"/>
        </xdr:cNvSpPr>
      </xdr:nvSpPr>
      <xdr:spPr>
        <a:xfrm>
          <a:off x="7200900" y="11991975"/>
          <a:ext cx="190500" cy="390525"/>
        </a:xfrm>
        <a:prstGeom prst="rect">
          <a:avLst/>
        </a:prstGeom>
        <a:noFill/>
        <a:ln w="9525" cmpd="sng">
          <a:noFill/>
        </a:ln>
      </xdr:spPr>
      <xdr:txBody>
        <a:bodyPr vertOverflow="clip" wrap="square">
          <a:spAutoFit/>
        </a:bodyPr>
        <a:p>
          <a:pPr algn="l">
            <a:defRPr/>
          </a:pPr>
          <a:r>
            <a:rPr lang="en-US" cap="none" sz="1000" b="1" i="0" u="none" baseline="0">
              <a:solidFill>
                <a:srgbClr val="FF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L168"/>
  <sheetViews>
    <sheetView tabSelected="1" zoomScaleSheetLayoutView="75" workbookViewId="0" topLeftCell="A112">
      <selection activeCell="B128" sqref="B128"/>
    </sheetView>
  </sheetViews>
  <sheetFormatPr defaultColWidth="9.140625" defaultRowHeight="12.75"/>
  <cols>
    <col min="1" max="1" width="59.421875" style="0" customWidth="1"/>
    <col min="2" max="2" width="13.421875" style="0" customWidth="1"/>
    <col min="3" max="3" width="1.8515625" style="0" customWidth="1"/>
    <col min="4" max="4" width="13.421875" style="32" customWidth="1"/>
    <col min="5" max="5" width="0.42578125" style="32" customWidth="1"/>
    <col min="6" max="6" width="13.421875" style="0" customWidth="1"/>
    <col min="7" max="7" width="8.8515625" style="0" hidden="1" customWidth="1"/>
    <col min="8" max="10" width="0.13671875" style="0" hidden="1" customWidth="1"/>
    <col min="11" max="11" width="6.8515625" style="0" customWidth="1"/>
    <col min="12" max="12" width="13.421875" style="0" customWidth="1"/>
    <col min="13" max="13" width="1.8515625" style="0" customWidth="1"/>
    <col min="14" max="14" width="13.421875" style="2" customWidth="1"/>
    <col min="15" max="15" width="2.140625" style="2" customWidth="1"/>
    <col min="16" max="16" width="13.421875" style="0" customWidth="1"/>
    <col min="17" max="17" width="0.5625" style="0" customWidth="1"/>
    <col min="18" max="18" width="4.140625" style="0" customWidth="1"/>
    <col min="19" max="19" width="13.421875" style="0" customWidth="1"/>
    <col min="20" max="20" width="2.28125" style="0" customWidth="1"/>
    <col min="21" max="21" width="13.421875" style="2" customWidth="1"/>
    <col min="22" max="22" width="13.421875" style="0" customWidth="1"/>
    <col min="23" max="23" width="7.28125" style="0" hidden="1" customWidth="1"/>
    <col min="24" max="24" width="5.00390625" style="0" customWidth="1"/>
    <col min="25" max="26" width="13.421875" style="0" customWidth="1"/>
    <col min="27" max="27" width="2.140625" style="0" customWidth="1"/>
    <col min="28" max="28" width="13.421875" style="0" customWidth="1"/>
    <col min="29" max="29" width="9.140625" style="0" hidden="1" customWidth="1"/>
    <col min="30" max="30" width="1.28515625" style="0" customWidth="1"/>
  </cols>
  <sheetData>
    <row r="1" s="131" customFormat="1" ht="15">
      <c r="Z1" s="378"/>
    </row>
    <row r="2" spans="1:30" s="32" customFormat="1" ht="19.5" customHeight="1">
      <c r="A2" s="539" t="s">
        <v>228</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row>
    <row r="3" spans="1:30" s="32" customFormat="1" ht="19.5" customHeight="1">
      <c r="A3" s="537" t="s">
        <v>577</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row>
    <row r="4" spans="1:30" s="32" customFormat="1" ht="19.5" customHeight="1">
      <c r="A4" s="537" t="s">
        <v>579</v>
      </c>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row>
    <row r="5" spans="1:30" s="32" customFormat="1" ht="19.5" customHeight="1">
      <c r="A5" s="537" t="s">
        <v>229</v>
      </c>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row>
    <row r="6" spans="1:30" s="32" customFormat="1" ht="19.5" customHeight="1">
      <c r="A6" s="538">
        <v>38352</v>
      </c>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row>
    <row r="7" spans="1:30" s="131" customFormat="1" ht="10.5" customHeight="1">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row>
    <row r="8" spans="1:28" ht="25.5" customHeight="1">
      <c r="A8" s="29"/>
      <c r="B8" s="572" t="s">
        <v>556</v>
      </c>
      <c r="C8" s="572"/>
      <c r="D8" s="572"/>
      <c r="E8" s="572"/>
      <c r="F8" s="572"/>
      <c r="G8" s="2"/>
      <c r="H8" s="4"/>
      <c r="I8" s="4"/>
      <c r="J8" s="4"/>
      <c r="K8" s="5"/>
      <c r="L8" s="553" t="s">
        <v>557</v>
      </c>
      <c r="M8" s="553"/>
      <c r="N8" s="553"/>
      <c r="O8" s="553"/>
      <c r="P8" s="553"/>
      <c r="Q8" s="24"/>
      <c r="R8" s="5"/>
      <c r="S8" s="553" t="s">
        <v>203</v>
      </c>
      <c r="T8" s="553"/>
      <c r="U8" s="553"/>
      <c r="V8" s="553"/>
      <c r="W8" s="31"/>
      <c r="Y8" s="571" t="s">
        <v>145</v>
      </c>
      <c r="Z8" s="571"/>
      <c r="AA8" s="571"/>
      <c r="AB8" s="571"/>
    </row>
    <row r="9" spans="1:29" s="155" customFormat="1" ht="25.5" customHeight="1">
      <c r="A9" s="344"/>
      <c r="B9" s="361">
        <v>38352</v>
      </c>
      <c r="C9" s="341"/>
      <c r="D9" s="362">
        <v>37986</v>
      </c>
      <c r="E9" s="363"/>
      <c r="F9" s="362">
        <v>37621</v>
      </c>
      <c r="G9" s="364">
        <v>35582</v>
      </c>
      <c r="H9" s="347">
        <v>36130</v>
      </c>
      <c r="I9" s="347"/>
      <c r="J9" s="347"/>
      <c r="L9" s="361">
        <v>38352</v>
      </c>
      <c r="M9" s="341" t="s">
        <v>218</v>
      </c>
      <c r="N9" s="362">
        <v>37986</v>
      </c>
      <c r="O9" s="363"/>
      <c r="P9" s="362">
        <v>37621</v>
      </c>
      <c r="Q9" s="364">
        <v>35582</v>
      </c>
      <c r="R9" s="364"/>
      <c r="S9" s="361">
        <v>38352</v>
      </c>
      <c r="T9" s="363"/>
      <c r="U9" s="362">
        <v>37986</v>
      </c>
      <c r="V9" s="362">
        <v>37621</v>
      </c>
      <c r="W9" s="362">
        <v>37529</v>
      </c>
      <c r="Y9" s="361">
        <v>38352</v>
      </c>
      <c r="Z9" s="362">
        <v>37986</v>
      </c>
      <c r="AA9" s="363"/>
      <c r="AB9" s="362">
        <v>37621</v>
      </c>
      <c r="AC9" s="347">
        <v>35582</v>
      </c>
    </row>
    <row r="10" spans="1:28" ht="9" customHeight="1">
      <c r="A10" s="6"/>
      <c r="B10" s="7"/>
      <c r="C10" s="7"/>
      <c r="D10" s="8"/>
      <c r="E10" s="8"/>
      <c r="F10" s="8"/>
      <c r="G10" s="8"/>
      <c r="H10" s="8"/>
      <c r="I10" s="8"/>
      <c r="J10" s="8"/>
      <c r="L10" s="7"/>
      <c r="M10" s="7"/>
      <c r="N10" s="8"/>
      <c r="O10" s="8"/>
      <c r="P10" s="8"/>
      <c r="Q10" s="8"/>
      <c r="R10" s="10"/>
      <c r="S10" s="7"/>
      <c r="T10" s="7"/>
      <c r="U10" s="8"/>
      <c r="V10" s="8"/>
      <c r="W10" s="8"/>
      <c r="Y10" s="7"/>
      <c r="Z10" s="8"/>
      <c r="AA10" s="8"/>
      <c r="AB10" s="8"/>
    </row>
    <row r="11" spans="1:28" s="155" customFormat="1" ht="19.5" customHeight="1">
      <c r="A11" s="314" t="s">
        <v>212</v>
      </c>
      <c r="B11" s="345">
        <v>6</v>
      </c>
      <c r="C11" s="345"/>
      <c r="D11" s="346">
        <v>6</v>
      </c>
      <c r="E11" s="346"/>
      <c r="F11" s="346">
        <v>6</v>
      </c>
      <c r="G11" s="346">
        <v>0</v>
      </c>
      <c r="H11" s="347"/>
      <c r="I11" s="347"/>
      <c r="J11" s="347"/>
      <c r="L11" s="345">
        <v>5</v>
      </c>
      <c r="M11" s="345"/>
      <c r="N11" s="346">
        <v>7</v>
      </c>
      <c r="O11" s="346"/>
      <c r="P11" s="346">
        <v>10</v>
      </c>
      <c r="Q11" s="346">
        <v>11</v>
      </c>
      <c r="R11" s="348"/>
      <c r="S11" s="345">
        <v>4</v>
      </c>
      <c r="T11" s="345"/>
      <c r="U11" s="346">
        <v>4</v>
      </c>
      <c r="V11" s="346">
        <v>4</v>
      </c>
      <c r="W11" s="346">
        <v>6</v>
      </c>
      <c r="Y11" s="345">
        <v>15</v>
      </c>
      <c r="Z11" s="349">
        <v>17</v>
      </c>
      <c r="AA11" s="349"/>
      <c r="AB11" s="349">
        <v>20</v>
      </c>
    </row>
    <row r="12" spans="1:28" s="155" customFormat="1" ht="17.25" customHeight="1">
      <c r="A12" s="350" t="s">
        <v>585</v>
      </c>
      <c r="B12" s="345"/>
      <c r="C12" s="345"/>
      <c r="D12" s="346"/>
      <c r="E12" s="346"/>
      <c r="F12" s="346"/>
      <c r="G12" s="346"/>
      <c r="H12" s="347"/>
      <c r="I12" s="347"/>
      <c r="J12" s="347"/>
      <c r="L12" s="345"/>
      <c r="M12" s="345"/>
      <c r="N12" s="346"/>
      <c r="O12" s="346"/>
      <c r="P12" s="346"/>
      <c r="Q12" s="346"/>
      <c r="R12" s="348"/>
      <c r="S12" s="345"/>
      <c r="T12" s="345"/>
      <c r="U12" s="346"/>
      <c r="V12" s="346"/>
      <c r="W12" s="346"/>
      <c r="Y12" s="345"/>
      <c r="Z12" s="351"/>
      <c r="AA12" s="351"/>
      <c r="AB12" s="351"/>
    </row>
    <row r="13" spans="1:28" s="155" customFormat="1" ht="22.5" customHeight="1">
      <c r="A13" s="379" t="s">
        <v>149</v>
      </c>
      <c r="B13" s="254">
        <v>350506</v>
      </c>
      <c r="C13" s="254"/>
      <c r="D13" s="352">
        <v>320165</v>
      </c>
      <c r="E13" s="352"/>
      <c r="F13" s="352">
        <v>269021</v>
      </c>
      <c r="G13" s="352">
        <v>239819</v>
      </c>
      <c r="H13" s="347"/>
      <c r="I13" s="347"/>
      <c r="J13" s="347"/>
      <c r="L13" s="254">
        <v>51232</v>
      </c>
      <c r="M13" s="254"/>
      <c r="N13" s="301">
        <v>44420</v>
      </c>
      <c r="O13" s="301"/>
      <c r="P13" s="301">
        <v>29634</v>
      </c>
      <c r="Q13" s="301">
        <v>18502</v>
      </c>
      <c r="R13" s="348"/>
      <c r="S13" s="254">
        <v>80028</v>
      </c>
      <c r="T13" s="254"/>
      <c r="U13" s="352">
        <v>65696</v>
      </c>
      <c r="V13" s="301">
        <v>53797</v>
      </c>
      <c r="W13" s="255">
        <v>49319</v>
      </c>
      <c r="Y13" s="254">
        <v>481766</v>
      </c>
      <c r="Z13" s="352">
        <v>430281</v>
      </c>
      <c r="AA13" s="352"/>
      <c r="AB13" s="352">
        <v>352452</v>
      </c>
    </row>
    <row r="14" spans="1:29" s="155" customFormat="1" ht="22.5" customHeight="1">
      <c r="A14" s="379" t="s">
        <v>150</v>
      </c>
      <c r="B14" s="254">
        <v>341325</v>
      </c>
      <c r="C14" s="254"/>
      <c r="D14" s="352">
        <v>309640</v>
      </c>
      <c r="E14" s="352"/>
      <c r="F14" s="301">
        <v>258707</v>
      </c>
      <c r="G14" s="301">
        <v>234628</v>
      </c>
      <c r="H14" s="353">
        <v>142433</v>
      </c>
      <c r="I14" s="353"/>
      <c r="J14" s="353"/>
      <c r="L14" s="254">
        <v>50545</v>
      </c>
      <c r="M14" s="254"/>
      <c r="N14" s="301">
        <v>43849</v>
      </c>
      <c r="O14" s="301"/>
      <c r="P14" s="301">
        <v>27700</v>
      </c>
      <c r="Q14" s="301">
        <v>16835</v>
      </c>
      <c r="R14" s="353"/>
      <c r="S14" s="254">
        <v>79966</v>
      </c>
      <c r="T14" s="254"/>
      <c r="U14" s="352">
        <v>65637</v>
      </c>
      <c r="V14" s="301">
        <v>53747</v>
      </c>
      <c r="W14" s="255">
        <v>49273</v>
      </c>
      <c r="Y14" s="254">
        <v>471836</v>
      </c>
      <c r="Z14" s="352">
        <v>419126</v>
      </c>
      <c r="AA14" s="352"/>
      <c r="AB14" s="352">
        <v>340154</v>
      </c>
      <c r="AC14" s="155">
        <v>183307</v>
      </c>
    </row>
    <row r="15" spans="1:29" s="155" customFormat="1" ht="22.5" customHeight="1">
      <c r="A15" s="380" t="s">
        <v>219</v>
      </c>
      <c r="B15" s="254">
        <v>228425</v>
      </c>
      <c r="C15" s="254"/>
      <c r="D15" s="301">
        <v>198775</v>
      </c>
      <c r="E15" s="301"/>
      <c r="F15" s="301">
        <v>178979</v>
      </c>
      <c r="G15" s="301">
        <v>158918</v>
      </c>
      <c r="H15" s="353">
        <v>109329</v>
      </c>
      <c r="I15" s="353"/>
      <c r="J15" s="353"/>
      <c r="L15" s="254">
        <v>11436</v>
      </c>
      <c r="M15" s="254"/>
      <c r="N15" s="354">
        <v>8279</v>
      </c>
      <c r="O15" s="354"/>
      <c r="P15" s="301">
        <v>8372</v>
      </c>
      <c r="Q15" s="301">
        <v>7290</v>
      </c>
      <c r="R15" s="353"/>
      <c r="S15" s="254">
        <v>58792</v>
      </c>
      <c r="T15" s="254"/>
      <c r="U15" s="352">
        <v>49437</v>
      </c>
      <c r="V15" s="354">
        <v>43233</v>
      </c>
      <c r="W15" s="255">
        <v>38700</v>
      </c>
      <c r="Y15" s="254">
        <v>298653</v>
      </c>
      <c r="Z15" s="352">
        <v>256491</v>
      </c>
      <c r="AA15" s="352"/>
      <c r="AB15" s="355">
        <v>230584</v>
      </c>
      <c r="AC15" s="155">
        <v>136759</v>
      </c>
    </row>
    <row r="16" spans="1:28" s="155" customFormat="1" ht="21.75" customHeight="1">
      <c r="A16" s="380" t="s">
        <v>236</v>
      </c>
      <c r="B16" s="254">
        <v>53771</v>
      </c>
      <c r="C16" s="254"/>
      <c r="D16" s="352">
        <v>59218</v>
      </c>
      <c r="E16" s="352"/>
      <c r="F16" s="352">
        <v>38282</v>
      </c>
      <c r="G16" s="254">
        <v>0</v>
      </c>
      <c r="H16" s="254">
        <v>31895</v>
      </c>
      <c r="I16" s="254">
        <v>29252</v>
      </c>
      <c r="J16" s="254">
        <v>13825</v>
      </c>
      <c r="K16" s="254"/>
      <c r="L16" s="254">
        <v>31895</v>
      </c>
      <c r="M16" s="254"/>
      <c r="N16" s="354">
        <v>29252</v>
      </c>
      <c r="O16" s="356"/>
      <c r="P16" s="301">
        <v>13825</v>
      </c>
      <c r="Q16" s="254">
        <v>0</v>
      </c>
      <c r="R16" s="254"/>
      <c r="S16" s="254">
        <v>3346</v>
      </c>
      <c r="T16" s="254"/>
      <c r="U16" s="352">
        <v>2388</v>
      </c>
      <c r="V16" s="352">
        <v>1999</v>
      </c>
      <c r="W16" s="254">
        <v>0</v>
      </c>
      <c r="X16" s="254"/>
      <c r="Y16" s="254">
        <v>89012</v>
      </c>
      <c r="Z16" s="352">
        <v>90858</v>
      </c>
      <c r="AA16" s="352"/>
      <c r="AB16" s="352">
        <v>54106</v>
      </c>
    </row>
    <row r="17" spans="1:29" s="155" customFormat="1" ht="19.5" customHeight="1">
      <c r="A17" s="380" t="s">
        <v>237</v>
      </c>
      <c r="B17" s="254">
        <v>113369</v>
      </c>
      <c r="C17" s="254"/>
      <c r="D17" s="301">
        <v>99150</v>
      </c>
      <c r="E17" s="301"/>
      <c r="F17" s="301">
        <v>73943</v>
      </c>
      <c r="G17" s="301">
        <v>49035</v>
      </c>
      <c r="H17" s="353">
        <v>53456</v>
      </c>
      <c r="I17" s="353"/>
      <c r="J17" s="353"/>
      <c r="L17" s="254">
        <v>6853</v>
      </c>
      <c r="M17" s="254"/>
      <c r="N17" s="354">
        <v>5922</v>
      </c>
      <c r="O17" s="354"/>
      <c r="P17" s="301">
        <v>3564</v>
      </c>
      <c r="Q17" s="301">
        <v>3026</v>
      </c>
      <c r="R17" s="353"/>
      <c r="S17" s="254">
        <v>29244</v>
      </c>
      <c r="T17" s="254"/>
      <c r="U17" s="352">
        <v>23986</v>
      </c>
      <c r="V17" s="301">
        <v>20212</v>
      </c>
      <c r="W17" s="255">
        <v>17526</v>
      </c>
      <c r="Y17" s="254">
        <v>149466</v>
      </c>
      <c r="Z17" s="352">
        <v>129058</v>
      </c>
      <c r="AA17" s="352"/>
      <c r="AB17" s="352">
        <v>97719</v>
      </c>
      <c r="AC17" s="155">
        <v>75073</v>
      </c>
    </row>
    <row r="18" spans="1:28" s="155" customFormat="1" ht="21.75" customHeight="1">
      <c r="A18" s="380" t="s">
        <v>20</v>
      </c>
      <c r="B18" s="254">
        <v>110262</v>
      </c>
      <c r="C18" s="254"/>
      <c r="D18" s="352">
        <v>95274</v>
      </c>
      <c r="E18" s="352"/>
      <c r="F18" s="352">
        <v>70072</v>
      </c>
      <c r="G18" s="301" t="e">
        <v>#REF!</v>
      </c>
      <c r="H18" s="353"/>
      <c r="I18" s="353"/>
      <c r="J18" s="353"/>
      <c r="L18" s="254">
        <v>6789</v>
      </c>
      <c r="M18" s="254"/>
      <c r="N18" s="352">
        <v>5740</v>
      </c>
      <c r="O18" s="352"/>
      <c r="P18" s="352">
        <v>3413</v>
      </c>
      <c r="Q18" s="301">
        <v>2863</v>
      </c>
      <c r="R18" s="353"/>
      <c r="S18" s="254">
        <v>28639</v>
      </c>
      <c r="T18" s="254"/>
      <c r="U18" s="352">
        <v>23162</v>
      </c>
      <c r="V18" s="301">
        <v>19093</v>
      </c>
      <c r="W18" s="255">
        <v>16373</v>
      </c>
      <c r="Y18" s="254">
        <v>145690</v>
      </c>
      <c r="Z18" s="352">
        <v>124176</v>
      </c>
      <c r="AA18" s="352"/>
      <c r="AB18" s="352">
        <v>92578</v>
      </c>
    </row>
    <row r="19" spans="1:28" s="155" customFormat="1" ht="23.25" customHeight="1">
      <c r="A19" s="380" t="s">
        <v>10</v>
      </c>
      <c r="B19" s="254">
        <v>78368</v>
      </c>
      <c r="C19" s="254"/>
      <c r="D19" s="352">
        <v>74923</v>
      </c>
      <c r="E19" s="352"/>
      <c r="F19" s="352">
        <v>67085</v>
      </c>
      <c r="G19" s="301"/>
      <c r="H19" s="353"/>
      <c r="I19" s="353"/>
      <c r="J19" s="353"/>
      <c r="L19" s="254">
        <v>3376</v>
      </c>
      <c r="M19" s="254"/>
      <c r="N19" s="352">
        <v>3013</v>
      </c>
      <c r="O19" s="352"/>
      <c r="P19" s="352">
        <v>3287</v>
      </c>
      <c r="Q19" s="301"/>
      <c r="R19" s="353"/>
      <c r="S19" s="254">
        <v>12245</v>
      </c>
      <c r="T19" s="254"/>
      <c r="U19" s="352">
        <v>10566</v>
      </c>
      <c r="V19" s="352">
        <v>6150</v>
      </c>
      <c r="W19" s="255"/>
      <c r="Y19" s="254">
        <v>93989</v>
      </c>
      <c r="Z19" s="352">
        <v>88502</v>
      </c>
      <c r="AA19" s="352"/>
      <c r="AB19" s="352">
        <v>76522</v>
      </c>
    </row>
    <row r="20" spans="1:28" s="155" customFormat="1" ht="23.25" customHeight="1">
      <c r="A20" s="380" t="s">
        <v>52</v>
      </c>
      <c r="B20" s="254">
        <v>3020</v>
      </c>
      <c r="C20" s="254"/>
      <c r="D20" s="352">
        <v>3100</v>
      </c>
      <c r="E20" s="352"/>
      <c r="F20" s="352">
        <v>2786</v>
      </c>
      <c r="G20" s="301"/>
      <c r="H20" s="353"/>
      <c r="I20" s="353"/>
      <c r="J20" s="353"/>
      <c r="L20" s="254">
        <v>148</v>
      </c>
      <c r="M20" s="254"/>
      <c r="N20" s="352">
        <v>153</v>
      </c>
      <c r="O20" s="352"/>
      <c r="P20" s="352">
        <v>198</v>
      </c>
      <c r="Q20" s="301"/>
      <c r="R20" s="353"/>
      <c r="S20" s="254">
        <v>1370</v>
      </c>
      <c r="T20" s="254"/>
      <c r="U20" s="352">
        <v>1435</v>
      </c>
      <c r="V20" s="352">
        <v>1521</v>
      </c>
      <c r="W20" s="255"/>
      <c r="Y20" s="254">
        <v>4538</v>
      </c>
      <c r="Z20" s="352">
        <v>4688</v>
      </c>
      <c r="AA20" s="352"/>
      <c r="AB20" s="352">
        <v>4505</v>
      </c>
    </row>
    <row r="21" spans="1:28" s="155" customFormat="1" ht="22.5" customHeight="1">
      <c r="A21" s="380" t="s">
        <v>201</v>
      </c>
      <c r="B21" s="254">
        <v>4086</v>
      </c>
      <c r="C21" s="254"/>
      <c r="D21" s="352">
        <v>3876</v>
      </c>
      <c r="E21" s="352"/>
      <c r="F21" s="352">
        <v>3871</v>
      </c>
      <c r="G21" s="301"/>
      <c r="H21" s="353"/>
      <c r="I21" s="353"/>
      <c r="J21" s="353"/>
      <c r="L21" s="254">
        <v>156</v>
      </c>
      <c r="M21" s="254"/>
      <c r="N21" s="352">
        <v>185</v>
      </c>
      <c r="O21" s="352"/>
      <c r="P21" s="352">
        <v>151</v>
      </c>
      <c r="Q21" s="301"/>
      <c r="R21" s="353"/>
      <c r="S21" s="254">
        <v>889</v>
      </c>
      <c r="T21" s="357"/>
      <c r="U21" s="301">
        <v>824</v>
      </c>
      <c r="V21" s="301">
        <v>1119</v>
      </c>
      <c r="Y21" s="254">
        <v>5131</v>
      </c>
      <c r="Z21" s="301">
        <v>4885</v>
      </c>
      <c r="AA21" s="357"/>
      <c r="AB21" s="301">
        <v>5141</v>
      </c>
    </row>
    <row r="22" spans="1:28" s="155" customFormat="1" ht="21.75" customHeight="1">
      <c r="A22" s="380" t="s">
        <v>238</v>
      </c>
      <c r="B22" s="254">
        <v>122717</v>
      </c>
      <c r="C22" s="254"/>
      <c r="D22" s="301">
        <v>111092</v>
      </c>
      <c r="E22" s="301"/>
      <c r="F22" s="301">
        <v>100370</v>
      </c>
      <c r="G22" s="301">
        <v>110294</v>
      </c>
      <c r="H22" s="353" t="e">
        <v>#REF!</v>
      </c>
      <c r="I22" s="353"/>
      <c r="J22" s="353"/>
      <c r="K22" s="353"/>
      <c r="L22" s="254">
        <v>38637</v>
      </c>
      <c r="M22" s="254"/>
      <c r="N22" s="301">
        <v>32961</v>
      </c>
      <c r="O22" s="301"/>
      <c r="P22" s="301">
        <v>19706</v>
      </c>
      <c r="Q22" s="301">
        <v>9490</v>
      </c>
      <c r="R22" s="353"/>
      <c r="S22" s="254">
        <v>33597</v>
      </c>
      <c r="T22" s="254"/>
      <c r="U22" s="352">
        <v>27338</v>
      </c>
      <c r="V22" s="301">
        <v>25093</v>
      </c>
      <c r="W22" s="255">
        <v>23989</v>
      </c>
      <c r="Y22" s="254">
        <v>194951</v>
      </c>
      <c r="Z22" s="352">
        <v>171391</v>
      </c>
      <c r="AA22" s="352"/>
      <c r="AB22" s="352">
        <v>145169</v>
      </c>
    </row>
    <row r="23" spans="1:29" ht="19.5" customHeight="1" hidden="1">
      <c r="A23" s="2" t="s">
        <v>204</v>
      </c>
      <c r="B23" s="39" t="e">
        <v>#REF!</v>
      </c>
      <c r="C23" s="39"/>
      <c r="D23" s="40" t="e">
        <v>#REF!</v>
      </c>
      <c r="E23" s="40"/>
      <c r="F23" s="40" t="e">
        <v>#REF!</v>
      </c>
      <c r="G23" s="40">
        <v>96556</v>
      </c>
      <c r="H23" s="12"/>
      <c r="I23" s="12"/>
      <c r="J23" s="12"/>
      <c r="K23" s="12"/>
      <c r="L23" s="39" t="e">
        <v>#REF!</v>
      </c>
      <c r="M23" s="39"/>
      <c r="N23" s="40" t="e">
        <v>#REF!</v>
      </c>
      <c r="O23" s="40"/>
      <c r="P23" s="40" t="e">
        <v>#REF!</v>
      </c>
      <c r="Q23" s="40" t="e">
        <v>#REF!</v>
      </c>
      <c r="R23" s="12"/>
      <c r="S23" s="39">
        <v>12237</v>
      </c>
      <c r="T23" s="39"/>
      <c r="U23" s="52">
        <v>11007</v>
      </c>
      <c r="V23" s="40">
        <v>10602</v>
      </c>
      <c r="W23" s="41">
        <v>11439</v>
      </c>
      <c r="X23" s="2"/>
      <c r="Y23" s="39">
        <v>820</v>
      </c>
      <c r="Z23" s="52">
        <v>694</v>
      </c>
      <c r="AA23" s="52"/>
      <c r="AB23" s="52">
        <v>381</v>
      </c>
      <c r="AC23" s="47"/>
    </row>
    <row r="24" spans="1:29" ht="19.5" customHeight="1" hidden="1">
      <c r="A24" s="2" t="s">
        <v>205</v>
      </c>
      <c r="B24" s="39">
        <v>56572</v>
      </c>
      <c r="C24" s="39"/>
      <c r="D24" s="40" t="e">
        <v>#REF!</v>
      </c>
      <c r="E24" s="40"/>
      <c r="F24" s="40" t="e">
        <v>#REF!</v>
      </c>
      <c r="G24" s="40" t="e">
        <v>#REF!</v>
      </c>
      <c r="H24" s="12"/>
      <c r="I24" s="12"/>
      <c r="J24" s="12"/>
      <c r="K24" s="12"/>
      <c r="L24" s="39">
        <v>3734</v>
      </c>
      <c r="M24" s="39"/>
      <c r="N24" s="40" t="e">
        <v>#REF!</v>
      </c>
      <c r="O24" s="40"/>
      <c r="P24" s="40" t="e">
        <v>#REF!</v>
      </c>
      <c r="Q24" s="40" t="e">
        <v>#REF!</v>
      </c>
      <c r="R24" s="12"/>
      <c r="S24" s="39" t="e">
        <v>#REF!</v>
      </c>
      <c r="T24" s="39"/>
      <c r="U24" s="52" t="e">
        <v>#REF!</v>
      </c>
      <c r="V24" s="40" t="e">
        <v>#REF!</v>
      </c>
      <c r="W24" s="41" t="e">
        <v>#REF!</v>
      </c>
      <c r="X24" s="2"/>
      <c r="Y24" s="39">
        <v>145690</v>
      </c>
      <c r="Z24" s="52">
        <v>124176</v>
      </c>
      <c r="AA24" s="52"/>
      <c r="AB24" s="52">
        <v>63812</v>
      </c>
      <c r="AC24" s="47"/>
    </row>
    <row r="25" spans="1:29" ht="19.5" customHeight="1" hidden="1">
      <c r="A25" s="2" t="s">
        <v>206</v>
      </c>
      <c r="B25" s="39">
        <v>5960</v>
      </c>
      <c r="C25" s="39"/>
      <c r="D25" s="40" t="e">
        <v>#REF!</v>
      </c>
      <c r="E25" s="40"/>
      <c r="F25" s="40" t="e">
        <v>#REF!</v>
      </c>
      <c r="G25" s="40">
        <v>79604</v>
      </c>
      <c r="H25" s="12"/>
      <c r="I25" s="12"/>
      <c r="J25" s="12"/>
      <c r="K25" s="12"/>
      <c r="L25" s="39">
        <v>2403</v>
      </c>
      <c r="M25" s="39"/>
      <c r="N25" s="40" t="e">
        <v>#REF!</v>
      </c>
      <c r="O25" s="40"/>
      <c r="P25" s="40" t="e">
        <v>#REF!</v>
      </c>
      <c r="Q25" s="40">
        <v>921</v>
      </c>
      <c r="R25" s="12"/>
      <c r="S25" s="39">
        <v>7799</v>
      </c>
      <c r="T25" s="39"/>
      <c r="U25" s="52">
        <v>7469</v>
      </c>
      <c r="V25" s="40">
        <v>7874</v>
      </c>
      <c r="W25" s="41">
        <v>8132</v>
      </c>
      <c r="X25" s="2"/>
      <c r="Y25" s="39">
        <v>194951</v>
      </c>
      <c r="Z25" s="52">
        <v>171391</v>
      </c>
      <c r="AA25" s="52"/>
      <c r="AB25" s="52">
        <v>143773</v>
      </c>
      <c r="AC25" s="47"/>
    </row>
    <row r="26" spans="1:29" ht="19.5" customHeight="1" hidden="1">
      <c r="A26" s="2" t="s">
        <v>532</v>
      </c>
      <c r="B26" s="39">
        <v>5382</v>
      </c>
      <c r="C26" s="39"/>
      <c r="D26" s="40" t="e">
        <v>#REF!</v>
      </c>
      <c r="E26" s="40"/>
      <c r="F26" s="40" t="e">
        <v>#REF!</v>
      </c>
      <c r="G26" s="40">
        <v>11041</v>
      </c>
      <c r="H26" s="12"/>
      <c r="I26" s="12"/>
      <c r="J26" s="12"/>
      <c r="K26" s="12"/>
      <c r="L26" s="39">
        <v>1594</v>
      </c>
      <c r="M26" s="39"/>
      <c r="N26" s="40" t="e">
        <v>#REF!</v>
      </c>
      <c r="O26" s="40"/>
      <c r="P26" s="40" t="e">
        <v>#REF!</v>
      </c>
      <c r="Q26" s="40">
        <v>3267</v>
      </c>
      <c r="R26" s="12"/>
      <c r="S26" s="39">
        <v>14895</v>
      </c>
      <c r="T26" s="39"/>
      <c r="U26" s="52">
        <v>13429</v>
      </c>
      <c r="V26" s="40">
        <v>13203</v>
      </c>
      <c r="W26" s="41">
        <v>11250</v>
      </c>
      <c r="X26" s="2"/>
      <c r="Y26" s="39">
        <v>108446</v>
      </c>
      <c r="Z26" s="52">
        <v>121173</v>
      </c>
      <c r="AA26" s="52"/>
      <c r="AB26" s="52">
        <v>112525</v>
      </c>
      <c r="AC26" s="47"/>
    </row>
    <row r="27" spans="1:29" s="384" customFormat="1" ht="19.5" customHeight="1">
      <c r="A27" s="379" t="s">
        <v>239</v>
      </c>
      <c r="B27" s="381">
        <v>30308</v>
      </c>
      <c r="C27" s="381"/>
      <c r="D27" s="382">
        <v>26179</v>
      </c>
      <c r="E27" s="382"/>
      <c r="F27" s="382">
        <v>22266</v>
      </c>
      <c r="G27" s="382">
        <v>19945</v>
      </c>
      <c r="H27" s="383">
        <v>2692</v>
      </c>
      <c r="I27" s="383"/>
      <c r="J27" s="383"/>
      <c r="L27" s="381">
        <v>3509</v>
      </c>
      <c r="M27" s="381"/>
      <c r="N27" s="382">
        <v>3410</v>
      </c>
      <c r="O27" s="382"/>
      <c r="P27" s="382">
        <v>2991</v>
      </c>
      <c r="Q27" s="382">
        <v>2663</v>
      </c>
      <c r="R27" s="383"/>
      <c r="S27" s="381">
        <v>6058</v>
      </c>
      <c r="T27" s="381"/>
      <c r="U27" s="385">
        <v>5502</v>
      </c>
      <c r="V27" s="382">
        <v>4855</v>
      </c>
      <c r="W27" s="386">
        <v>4808</v>
      </c>
      <c r="Y27" s="381">
        <v>39875</v>
      </c>
      <c r="Z27" s="385">
        <v>35091</v>
      </c>
      <c r="AA27" s="385"/>
      <c r="AB27" s="385">
        <v>30112</v>
      </c>
      <c r="AC27" s="384">
        <v>9223</v>
      </c>
    </row>
    <row r="28" spans="1:28" s="384" customFormat="1" ht="23.25" customHeight="1">
      <c r="A28" s="380" t="s">
        <v>59</v>
      </c>
      <c r="B28" s="381">
        <v>9181</v>
      </c>
      <c r="C28" s="381"/>
      <c r="D28" s="382">
        <v>10525</v>
      </c>
      <c r="E28" s="382"/>
      <c r="F28" s="382">
        <v>10314</v>
      </c>
      <c r="G28" s="382">
        <v>5191</v>
      </c>
      <c r="H28" s="383" t="e">
        <v>#REF!</v>
      </c>
      <c r="I28" s="383"/>
      <c r="J28" s="383"/>
      <c r="K28" s="383"/>
      <c r="L28" s="381">
        <v>687</v>
      </c>
      <c r="M28" s="381"/>
      <c r="N28" s="382">
        <v>571</v>
      </c>
      <c r="O28" s="382"/>
      <c r="P28" s="382">
        <v>1934</v>
      </c>
      <c r="Q28" s="382">
        <v>1667</v>
      </c>
      <c r="R28" s="383"/>
      <c r="S28" s="381">
        <v>62</v>
      </c>
      <c r="T28" s="381"/>
      <c r="U28" s="382">
        <v>59</v>
      </c>
      <c r="V28" s="382">
        <v>50</v>
      </c>
      <c r="W28" s="382" t="e">
        <v>#REF!</v>
      </c>
      <c r="Y28" s="381">
        <v>9930</v>
      </c>
      <c r="Z28" s="385">
        <v>11155</v>
      </c>
      <c r="AA28" s="385"/>
      <c r="AB28" s="385">
        <v>12298</v>
      </c>
    </row>
    <row r="29" spans="1:28" s="384" customFormat="1" ht="21.75" customHeight="1">
      <c r="A29" s="387" t="s">
        <v>558</v>
      </c>
      <c r="B29" s="381">
        <v>0</v>
      </c>
      <c r="C29" s="381"/>
      <c r="D29" s="382">
        <v>0</v>
      </c>
      <c r="E29" s="382"/>
      <c r="F29" s="382">
        <v>1682</v>
      </c>
      <c r="G29" s="382" t="e">
        <v>#REF!</v>
      </c>
      <c r="H29" s="383"/>
      <c r="I29" s="383"/>
      <c r="J29" s="383"/>
      <c r="K29" s="383"/>
      <c r="L29" s="381">
        <v>176</v>
      </c>
      <c r="M29" s="381"/>
      <c r="N29" s="382">
        <v>163</v>
      </c>
      <c r="O29" s="382"/>
      <c r="P29" s="382">
        <v>21825</v>
      </c>
      <c r="Q29" s="382">
        <v>35814</v>
      </c>
      <c r="R29" s="383"/>
      <c r="S29" s="381">
        <v>0</v>
      </c>
      <c r="T29" s="381"/>
      <c r="U29" s="382">
        <v>0</v>
      </c>
      <c r="V29" s="382">
        <v>0</v>
      </c>
      <c r="W29" s="382" t="e">
        <v>#REF!</v>
      </c>
      <c r="Y29" s="388">
        <v>176</v>
      </c>
      <c r="Z29" s="385">
        <v>163</v>
      </c>
      <c r="AA29" s="385"/>
      <c r="AB29" s="389">
        <v>23507</v>
      </c>
    </row>
    <row r="30" spans="1:28" s="384" customFormat="1" ht="22.5" customHeight="1">
      <c r="A30" s="387" t="s">
        <v>139</v>
      </c>
      <c r="B30" s="381">
        <v>0</v>
      </c>
      <c r="C30" s="381"/>
      <c r="D30" s="382">
        <v>2003</v>
      </c>
      <c r="E30" s="382"/>
      <c r="F30" s="382">
        <v>1007</v>
      </c>
      <c r="G30" s="382" t="e">
        <v>#REF!</v>
      </c>
      <c r="H30" s="383"/>
      <c r="I30" s="383"/>
      <c r="J30" s="383"/>
      <c r="K30" s="383"/>
      <c r="L30" s="381">
        <v>0</v>
      </c>
      <c r="M30" s="381"/>
      <c r="N30" s="382">
        <v>0</v>
      </c>
      <c r="O30" s="382"/>
      <c r="P30" s="382">
        <v>41699</v>
      </c>
      <c r="Q30" s="382">
        <v>56137</v>
      </c>
      <c r="R30" s="383"/>
      <c r="S30" s="381">
        <v>0</v>
      </c>
      <c r="T30" s="381"/>
      <c r="U30" s="382">
        <v>0</v>
      </c>
      <c r="V30" s="382">
        <v>0</v>
      </c>
      <c r="W30" s="382" t="e">
        <v>#REF!</v>
      </c>
      <c r="Y30" s="388">
        <v>0</v>
      </c>
      <c r="Z30" s="385">
        <v>2003</v>
      </c>
      <c r="AA30" s="385"/>
      <c r="AB30" s="389">
        <v>42706</v>
      </c>
    </row>
    <row r="31" spans="1:28" s="384" customFormat="1" ht="22.5" customHeight="1">
      <c r="A31" s="387"/>
      <c r="B31" s="381"/>
      <c r="C31" s="381"/>
      <c r="D31" s="382"/>
      <c r="E31" s="382"/>
      <c r="F31" s="382"/>
      <c r="G31" s="382"/>
      <c r="H31" s="383"/>
      <c r="I31" s="383"/>
      <c r="J31" s="383"/>
      <c r="K31" s="383"/>
      <c r="L31" s="381"/>
      <c r="M31" s="381"/>
      <c r="N31" s="382"/>
      <c r="O31" s="382"/>
      <c r="P31" s="382"/>
      <c r="Q31" s="382"/>
      <c r="R31" s="383"/>
      <c r="S31" s="381"/>
      <c r="T31" s="381"/>
      <c r="U31" s="382"/>
      <c r="V31" s="382"/>
      <c r="W31" s="382"/>
      <c r="Y31" s="388"/>
      <c r="Z31" s="385"/>
      <c r="AA31" s="385"/>
      <c r="AB31" s="389"/>
    </row>
    <row r="32" spans="1:28" s="155" customFormat="1" ht="21" customHeight="1">
      <c r="A32" s="265" t="s">
        <v>582</v>
      </c>
      <c r="B32" s="358"/>
      <c r="C32" s="358"/>
      <c r="D32" s="353"/>
      <c r="E32" s="353"/>
      <c r="F32" s="353"/>
      <c r="G32" s="353"/>
      <c r="H32" s="353"/>
      <c r="I32" s="353"/>
      <c r="J32" s="353"/>
      <c r="K32" s="353"/>
      <c r="L32" s="358"/>
      <c r="M32" s="358"/>
      <c r="N32" s="353"/>
      <c r="O32" s="353"/>
      <c r="P32" s="353"/>
      <c r="Q32" s="353"/>
      <c r="R32" s="353"/>
      <c r="S32" s="358"/>
      <c r="T32" s="358"/>
      <c r="U32" s="353"/>
      <c r="V32" s="353"/>
      <c r="W32" s="353"/>
      <c r="Z32" s="359"/>
      <c r="AA32" s="359"/>
      <c r="AB32" s="359"/>
    </row>
    <row r="33" spans="1:28" s="384" customFormat="1" ht="19.5" customHeight="1">
      <c r="A33" s="384" t="s">
        <v>240</v>
      </c>
      <c r="B33" s="424">
        <v>0.102</v>
      </c>
      <c r="C33" s="390"/>
      <c r="D33" s="391">
        <v>0.197</v>
      </c>
      <c r="E33" s="392"/>
      <c r="F33" s="391">
        <v>0.103</v>
      </c>
      <c r="G33" s="390"/>
      <c r="H33" s="393">
        <v>0.028</v>
      </c>
      <c r="I33" s="393"/>
      <c r="J33" s="393"/>
      <c r="L33" s="424">
        <v>0.153</v>
      </c>
      <c r="M33" s="392"/>
      <c r="N33" s="393">
        <v>0.583</v>
      </c>
      <c r="O33" s="392"/>
      <c r="P33" s="393">
        <v>0.645</v>
      </c>
      <c r="Q33" s="392" t="e">
        <v>#REF!</v>
      </c>
      <c r="R33" s="394"/>
      <c r="S33" s="424">
        <v>0.218</v>
      </c>
      <c r="T33" s="390"/>
      <c r="U33" s="395">
        <v>0.221</v>
      </c>
      <c r="V33" s="396">
        <v>0.091</v>
      </c>
      <c r="W33" s="390" t="e">
        <v>#REF!</v>
      </c>
      <c r="Y33" s="424">
        <v>0.126</v>
      </c>
      <c r="Z33" s="396">
        <v>0.232</v>
      </c>
      <c r="AA33" s="396"/>
      <c r="AB33" s="396">
        <v>0.131</v>
      </c>
    </row>
    <row r="34" spans="1:28" s="384" customFormat="1" ht="19.5" customHeight="1">
      <c r="A34" s="384" t="s">
        <v>188</v>
      </c>
      <c r="B34" s="424">
        <v>0.149</v>
      </c>
      <c r="C34" s="390"/>
      <c r="D34" s="391">
        <v>0.111</v>
      </c>
      <c r="E34" s="391"/>
      <c r="F34" s="391">
        <v>0.126</v>
      </c>
      <c r="G34" s="391" t="e">
        <v>#REF!</v>
      </c>
      <c r="H34" s="393">
        <v>0.049</v>
      </c>
      <c r="I34" s="393"/>
      <c r="J34" s="393"/>
      <c r="K34" s="397"/>
      <c r="L34" s="424">
        <v>0.381</v>
      </c>
      <c r="M34" s="392"/>
      <c r="N34" s="398">
        <v>-0.011</v>
      </c>
      <c r="O34" s="392"/>
      <c r="P34" s="391">
        <v>0.148</v>
      </c>
      <c r="Q34" s="392" t="e">
        <v>#REF!</v>
      </c>
      <c r="R34" s="394"/>
      <c r="S34" s="424">
        <v>0.189</v>
      </c>
      <c r="T34" s="390"/>
      <c r="U34" s="395">
        <v>0.144</v>
      </c>
      <c r="V34" s="396">
        <v>0.117</v>
      </c>
      <c r="W34" s="390" t="e">
        <v>#REF!</v>
      </c>
      <c r="Y34" s="424">
        <v>0.164</v>
      </c>
      <c r="Z34" s="396">
        <v>0.112</v>
      </c>
      <c r="AA34" s="396"/>
      <c r="AB34" s="396">
        <v>0.125</v>
      </c>
    </row>
    <row r="35" spans="1:28" s="384" customFormat="1" ht="19.5" customHeight="1">
      <c r="A35" s="384" t="s">
        <v>122</v>
      </c>
      <c r="B35" s="424">
        <v>0.143</v>
      </c>
      <c r="C35" s="390"/>
      <c r="D35" s="393">
        <v>0.341</v>
      </c>
      <c r="E35" s="392"/>
      <c r="F35" s="393">
        <v>0.508</v>
      </c>
      <c r="G35" s="391"/>
      <c r="H35" s="393"/>
      <c r="I35" s="393"/>
      <c r="J35" s="393"/>
      <c r="K35" s="397"/>
      <c r="L35" s="424">
        <v>0.157</v>
      </c>
      <c r="M35" s="392"/>
      <c r="N35" s="395">
        <v>0.662</v>
      </c>
      <c r="O35" s="391"/>
      <c r="P35" s="393">
        <v>0.178</v>
      </c>
      <c r="Q35" s="392"/>
      <c r="R35" s="394"/>
      <c r="S35" s="424">
        <v>0.219</v>
      </c>
      <c r="T35" s="392"/>
      <c r="U35" s="393">
        <v>0.187</v>
      </c>
      <c r="V35" s="391">
        <v>0.153</v>
      </c>
      <c r="W35" s="390"/>
      <c r="Y35" s="424">
        <v>0.158</v>
      </c>
      <c r="Z35" s="395">
        <v>0.321</v>
      </c>
      <c r="AA35" s="398"/>
      <c r="AB35" s="395">
        <v>0.404</v>
      </c>
    </row>
    <row r="36" spans="1:28" s="384" customFormat="1" ht="19.5" customHeight="1" hidden="1">
      <c r="A36" s="384" t="s">
        <v>559</v>
      </c>
      <c r="B36" s="424" t="e">
        <v>#REF!</v>
      </c>
      <c r="C36" s="390"/>
      <c r="D36" s="391" t="e">
        <v>#REF!</v>
      </c>
      <c r="E36" s="391"/>
      <c r="F36" s="391" t="e">
        <v>#REF!</v>
      </c>
      <c r="G36" s="392" t="e">
        <v>#REF!</v>
      </c>
      <c r="H36" s="391">
        <v>0.003</v>
      </c>
      <c r="I36" s="391"/>
      <c r="J36" s="391"/>
      <c r="K36" s="399"/>
      <c r="L36" s="432" t="e">
        <v>#REF!</v>
      </c>
      <c r="M36" s="392"/>
      <c r="N36" s="391" t="e">
        <v>#REF!</v>
      </c>
      <c r="O36" s="391"/>
      <c r="P36" s="393" t="e">
        <v>#REF!</v>
      </c>
      <c r="Q36" s="392" t="e">
        <v>#REF!</v>
      </c>
      <c r="R36" s="400"/>
      <c r="S36" s="424">
        <v>0.236</v>
      </c>
      <c r="T36" s="390"/>
      <c r="U36" s="393">
        <v>0.213</v>
      </c>
      <c r="V36" s="391">
        <v>0.166</v>
      </c>
      <c r="W36" s="390" t="e">
        <v>#REF!</v>
      </c>
      <c r="Y36" s="424">
        <v>0.158</v>
      </c>
      <c r="Z36" s="398">
        <v>0.321</v>
      </c>
      <c r="AA36" s="398"/>
      <c r="AB36" s="398">
        <v>0.302</v>
      </c>
    </row>
    <row r="37" spans="1:28" s="384" customFormat="1" ht="19.5" customHeight="1">
      <c r="A37" s="384" t="s">
        <v>190</v>
      </c>
      <c r="B37" s="424">
        <v>0.158</v>
      </c>
      <c r="C37" s="390"/>
      <c r="D37" s="391">
        <v>0.176</v>
      </c>
      <c r="E37" s="392"/>
      <c r="F37" s="393">
        <v>0.116</v>
      </c>
      <c r="G37" s="391" t="e">
        <v>#REF!</v>
      </c>
      <c r="H37" s="391">
        <v>-0.498</v>
      </c>
      <c r="I37" s="391"/>
      <c r="J37" s="391"/>
      <c r="L37" s="424">
        <v>0.029</v>
      </c>
      <c r="M37" s="392"/>
      <c r="N37" s="393">
        <v>0.14</v>
      </c>
      <c r="O37" s="392"/>
      <c r="P37" s="393">
        <v>0.123</v>
      </c>
      <c r="Q37" s="393" t="e">
        <v>#REF!</v>
      </c>
      <c r="R37" s="400"/>
      <c r="S37" s="424">
        <v>0.101</v>
      </c>
      <c r="T37" s="390"/>
      <c r="U37" s="393">
        <v>0.133</v>
      </c>
      <c r="V37" s="393">
        <v>0.01</v>
      </c>
      <c r="W37" s="390" t="e">
        <v>#REF!</v>
      </c>
      <c r="Y37" s="424">
        <v>0.136</v>
      </c>
      <c r="Z37" s="396">
        <v>0.165</v>
      </c>
      <c r="AA37" s="396"/>
      <c r="AB37" s="395">
        <v>0.098</v>
      </c>
    </row>
    <row r="38" spans="1:28" s="384" customFormat="1" ht="21.75" customHeight="1">
      <c r="A38" s="384" t="s">
        <v>53</v>
      </c>
      <c r="B38" s="432">
        <v>-0.026</v>
      </c>
      <c r="C38" s="390"/>
      <c r="D38" s="393">
        <v>0.113</v>
      </c>
      <c r="E38" s="392"/>
      <c r="F38" s="392">
        <v>-0.066</v>
      </c>
      <c r="G38" s="391" t="e">
        <v>#REF!</v>
      </c>
      <c r="H38" s="391">
        <v>0.207</v>
      </c>
      <c r="I38" s="391"/>
      <c r="J38" s="391"/>
      <c r="L38" s="432">
        <v>-0.033</v>
      </c>
      <c r="M38" s="390"/>
      <c r="N38" s="392">
        <v>-0.227</v>
      </c>
      <c r="O38" s="392"/>
      <c r="P38" s="393">
        <v>0.238</v>
      </c>
      <c r="Q38" s="392" t="e">
        <v>#REF!</v>
      </c>
      <c r="R38" s="400"/>
      <c r="S38" s="432">
        <v>-0.045</v>
      </c>
      <c r="T38" s="392"/>
      <c r="U38" s="392">
        <v>-0.057</v>
      </c>
      <c r="V38" s="392">
        <v>-0.043</v>
      </c>
      <c r="W38" s="392" t="e">
        <v>#REF!</v>
      </c>
      <c r="Y38" s="432">
        <v>-0.032</v>
      </c>
      <c r="Z38" s="395">
        <v>0.041</v>
      </c>
      <c r="AA38" s="398"/>
      <c r="AB38" s="398">
        <v>-0.048</v>
      </c>
    </row>
    <row r="39" spans="2:28" s="155" customFormat="1" ht="12.75" customHeight="1">
      <c r="B39" s="182"/>
      <c r="C39" s="304"/>
      <c r="L39" s="182"/>
      <c r="M39" s="304"/>
      <c r="S39" s="183"/>
      <c r="T39" s="267"/>
      <c r="U39" s="267"/>
      <c r="V39" s="267"/>
      <c r="W39" s="267"/>
      <c r="Y39" s="28"/>
      <c r="Z39" s="360"/>
      <c r="AA39" s="360"/>
      <c r="AB39" s="360"/>
    </row>
    <row r="40" spans="1:28" s="384" customFormat="1" ht="23.25" customHeight="1">
      <c r="A40" s="384" t="s">
        <v>241</v>
      </c>
      <c r="B40" s="424">
        <v>0.36</v>
      </c>
      <c r="C40" s="390"/>
      <c r="D40" s="393">
        <v>0.359</v>
      </c>
      <c r="E40" s="393"/>
      <c r="F40" s="393">
        <v>0.388</v>
      </c>
      <c r="G40" s="391" t="e">
        <v>#REF!</v>
      </c>
      <c r="H40" s="394" t="e">
        <v>#REF!</v>
      </c>
      <c r="I40" s="394"/>
      <c r="J40" s="394"/>
      <c r="L40" s="424">
        <v>0.764</v>
      </c>
      <c r="M40" s="390"/>
      <c r="N40" s="393">
        <v>0.752</v>
      </c>
      <c r="O40" s="393"/>
      <c r="P40" s="393">
        <v>0.711</v>
      </c>
      <c r="Q40" s="391" t="e">
        <v>#REF!</v>
      </c>
      <c r="R40" s="394"/>
      <c r="S40" s="424">
        <v>0.42</v>
      </c>
      <c r="T40" s="390"/>
      <c r="U40" s="393">
        <v>0.417</v>
      </c>
      <c r="V40" s="395">
        <v>0.467</v>
      </c>
      <c r="W40" s="393" t="e">
        <v>#REF!</v>
      </c>
      <c r="Y40" s="424">
        <v>0.413</v>
      </c>
      <c r="Z40" s="396">
        <v>0.409</v>
      </c>
      <c r="AA40" s="396"/>
      <c r="AB40" s="396">
        <v>0.427</v>
      </c>
    </row>
    <row r="41" spans="1:28" s="384" customFormat="1" ht="21.75" customHeight="1">
      <c r="A41" s="384" t="s">
        <v>242</v>
      </c>
      <c r="B41" s="424">
        <v>0.022</v>
      </c>
      <c r="C41" s="390"/>
      <c r="D41" s="393">
        <v>0.023</v>
      </c>
      <c r="E41" s="393"/>
      <c r="F41" s="393">
        <v>0.026</v>
      </c>
      <c r="G41" s="393" t="e">
        <v>#REF!</v>
      </c>
      <c r="H41" s="394" t="e">
        <v>#REF!</v>
      </c>
      <c r="I41" s="394"/>
      <c r="J41" s="394"/>
      <c r="L41" s="424">
        <v>0.003</v>
      </c>
      <c r="M41" s="390"/>
      <c r="N41" s="393">
        <v>0.004</v>
      </c>
      <c r="O41" s="393"/>
      <c r="P41" s="393">
        <v>0.007</v>
      </c>
      <c r="Q41" s="393" t="e">
        <v>#REF!</v>
      </c>
      <c r="R41" s="394"/>
      <c r="S41" s="424">
        <v>0.023</v>
      </c>
      <c r="T41" s="390"/>
      <c r="U41" s="393">
        <v>0.024</v>
      </c>
      <c r="V41" s="395">
        <v>0.026</v>
      </c>
      <c r="W41" s="393" t="e">
        <v>#REF!</v>
      </c>
      <c r="Y41" s="424">
        <v>0.02</v>
      </c>
      <c r="Z41" s="396">
        <v>0.021</v>
      </c>
      <c r="AA41" s="396"/>
      <c r="AB41" s="396">
        <v>0.025</v>
      </c>
    </row>
    <row r="42" spans="1:28" s="384" customFormat="1" ht="21.75" customHeight="1">
      <c r="A42" s="384" t="s">
        <v>243</v>
      </c>
      <c r="B42" s="424">
        <v>0.323</v>
      </c>
      <c r="C42" s="390"/>
      <c r="D42" s="393">
        <v>0.308</v>
      </c>
      <c r="E42" s="393"/>
      <c r="F42" s="393">
        <v>0.271</v>
      </c>
      <c r="G42" s="393" t="e">
        <v>#REF!</v>
      </c>
      <c r="H42" s="393">
        <v>0.375</v>
      </c>
      <c r="I42" s="393"/>
      <c r="J42" s="393"/>
      <c r="L42" s="424">
        <v>0.134</v>
      </c>
      <c r="M42" s="390"/>
      <c r="N42" s="393">
        <v>0.131</v>
      </c>
      <c r="O42" s="393"/>
      <c r="P42" s="393">
        <v>0.123</v>
      </c>
      <c r="Q42" s="393" t="e">
        <v>#REF!</v>
      </c>
      <c r="R42" s="393"/>
      <c r="S42" s="424">
        <v>0.358</v>
      </c>
      <c r="T42" s="390"/>
      <c r="U42" s="393">
        <v>0.353</v>
      </c>
      <c r="V42" s="395">
        <v>0.355</v>
      </c>
      <c r="W42" s="393" t="e">
        <v>#REF!</v>
      </c>
      <c r="Y42" s="424">
        <v>0.309</v>
      </c>
      <c r="Z42" s="396">
        <v>0.296</v>
      </c>
      <c r="AA42" s="396"/>
      <c r="AB42" s="396">
        <v>0.272</v>
      </c>
    </row>
    <row r="43" spans="1:28" s="384" customFormat="1" ht="21.75" customHeight="1">
      <c r="A43" s="384" t="s">
        <v>249</v>
      </c>
      <c r="B43" s="424">
        <v>0.496</v>
      </c>
      <c r="C43" s="390"/>
      <c r="D43" s="391">
        <v>0.499</v>
      </c>
      <c r="E43" s="391"/>
      <c r="F43" s="391">
        <v>0.413</v>
      </c>
      <c r="G43" s="391" t="e">
        <v>#REF!</v>
      </c>
      <c r="H43" s="393">
        <v>0.489</v>
      </c>
      <c r="I43" s="393"/>
      <c r="J43" s="393"/>
      <c r="L43" s="424">
        <v>0.599</v>
      </c>
      <c r="M43" s="390"/>
      <c r="N43" s="391">
        <v>0.715</v>
      </c>
      <c r="O43" s="391"/>
      <c r="P43" s="391">
        <v>0.426</v>
      </c>
      <c r="Q43" s="391" t="e">
        <v>#REF!</v>
      </c>
      <c r="R43" s="393"/>
      <c r="S43" s="424">
        <v>0.497</v>
      </c>
      <c r="T43" s="390"/>
      <c r="U43" s="393">
        <v>0.485</v>
      </c>
      <c r="V43" s="395">
        <v>0.468</v>
      </c>
      <c r="W43" s="393" t="e">
        <v>#REF!</v>
      </c>
      <c r="Y43" s="424">
        <v>0.5</v>
      </c>
      <c r="Z43" s="396">
        <v>0.503</v>
      </c>
      <c r="AA43" s="396"/>
      <c r="AB43" s="396">
        <v>0.424</v>
      </c>
    </row>
    <row r="44" spans="2:28" s="155" customFormat="1" ht="11.25" customHeight="1">
      <c r="B44" s="182"/>
      <c r="C44" s="304"/>
      <c r="L44" s="182"/>
      <c r="M44" s="304"/>
      <c r="S44" s="182"/>
      <c r="T44" s="304"/>
      <c r="Y44" s="28"/>
      <c r="Z44" s="359"/>
      <c r="AA44" s="359"/>
      <c r="AB44" s="359"/>
    </row>
    <row r="45" spans="1:28" s="155" customFormat="1" ht="19.5" customHeight="1">
      <c r="A45" s="125" t="s">
        <v>192</v>
      </c>
      <c r="B45" s="182"/>
      <c r="C45" s="282"/>
      <c r="D45" s="125"/>
      <c r="E45" s="125"/>
      <c r="F45" s="125"/>
      <c r="G45" s="125"/>
      <c r="H45" s="157"/>
      <c r="I45" s="157"/>
      <c r="J45" s="157"/>
      <c r="L45" s="182"/>
      <c r="M45" s="304"/>
      <c r="S45" s="182"/>
      <c r="T45" s="304"/>
      <c r="Y45" s="28"/>
      <c r="Z45" s="359"/>
      <c r="AA45" s="359"/>
      <c r="AB45" s="359"/>
    </row>
    <row r="46" spans="1:28" s="384" customFormat="1" ht="21.75" customHeight="1">
      <c r="A46" s="384" t="s">
        <v>583</v>
      </c>
      <c r="B46" s="425"/>
      <c r="C46" s="401"/>
      <c r="H46" s="393"/>
      <c r="I46" s="393"/>
      <c r="J46" s="393"/>
      <c r="L46" s="425"/>
      <c r="M46" s="401"/>
      <c r="S46" s="425"/>
      <c r="T46" s="401"/>
      <c r="Y46" s="240"/>
      <c r="Z46" s="402"/>
      <c r="AA46" s="402"/>
      <c r="AB46" s="402"/>
    </row>
    <row r="47" spans="1:28" s="384" customFormat="1" ht="22.5" customHeight="1">
      <c r="A47" s="380" t="s">
        <v>244</v>
      </c>
      <c r="B47" s="424">
        <v>0.09</v>
      </c>
      <c r="C47" s="390"/>
      <c r="D47" s="393">
        <v>0.09</v>
      </c>
      <c r="E47" s="393"/>
      <c r="F47" s="393">
        <v>0.09</v>
      </c>
      <c r="G47" s="393" t="e">
        <v>#REF!</v>
      </c>
      <c r="H47" s="393">
        <v>0.25</v>
      </c>
      <c r="I47" s="393"/>
      <c r="J47" s="393"/>
      <c r="K47" s="393"/>
      <c r="L47" s="424">
        <v>0.09</v>
      </c>
      <c r="M47" s="390"/>
      <c r="N47" s="393">
        <v>0.09</v>
      </c>
      <c r="O47" s="393"/>
      <c r="P47" s="393">
        <v>0.09</v>
      </c>
      <c r="Q47" s="393" t="e">
        <v>#REF!</v>
      </c>
      <c r="R47" s="393"/>
      <c r="S47" s="424">
        <v>0.01</v>
      </c>
      <c r="T47" s="390"/>
      <c r="U47" s="393">
        <v>0.01</v>
      </c>
      <c r="V47" s="393">
        <v>0.01</v>
      </c>
      <c r="W47" s="393" t="e">
        <v>#REF!</v>
      </c>
      <c r="Y47" s="424">
        <v>0.071</v>
      </c>
      <c r="Z47" s="391">
        <v>0.072</v>
      </c>
      <c r="AA47" s="391"/>
      <c r="AB47" s="391">
        <v>0.072</v>
      </c>
    </row>
    <row r="48" spans="1:28" s="384" customFormat="1" ht="20.25" customHeight="1">
      <c r="A48" s="384" t="s">
        <v>584</v>
      </c>
      <c r="B48" s="425"/>
      <c r="C48" s="401"/>
      <c r="D48" s="393"/>
      <c r="E48" s="393"/>
      <c r="F48" s="393"/>
      <c r="H48" s="393"/>
      <c r="I48" s="393"/>
      <c r="J48" s="393"/>
      <c r="L48" s="425"/>
      <c r="M48" s="401"/>
      <c r="N48" s="393"/>
      <c r="O48" s="393"/>
      <c r="P48" s="393"/>
      <c r="Q48" s="393"/>
      <c r="S48" s="425"/>
      <c r="T48" s="401"/>
      <c r="U48" s="393"/>
      <c r="V48" s="393"/>
      <c r="W48" s="393"/>
      <c r="Y48" s="424"/>
      <c r="Z48" s="391"/>
      <c r="AA48" s="391"/>
      <c r="AB48" s="391"/>
    </row>
    <row r="49" spans="1:31" s="384" customFormat="1" ht="21.75" customHeight="1">
      <c r="A49" s="380" t="s">
        <v>245</v>
      </c>
      <c r="B49" s="424">
        <v>0.384</v>
      </c>
      <c r="C49" s="390"/>
      <c r="D49" s="395">
        <v>0.332</v>
      </c>
      <c r="E49" s="395"/>
      <c r="F49" s="395">
        <v>0.379</v>
      </c>
      <c r="G49" s="395" t="e">
        <v>#REF!</v>
      </c>
      <c r="H49" s="395">
        <v>0.506</v>
      </c>
      <c r="I49" s="395"/>
      <c r="J49" s="395"/>
      <c r="K49" s="403"/>
      <c r="L49" s="435">
        <v>1.064</v>
      </c>
      <c r="M49" s="404"/>
      <c r="N49" s="395">
        <v>0.661</v>
      </c>
      <c r="O49" s="395"/>
      <c r="P49" s="395">
        <v>0.89</v>
      </c>
      <c r="Q49" s="395" t="e">
        <v>#REF!</v>
      </c>
      <c r="R49" s="395"/>
      <c r="S49" s="435">
        <v>0.281</v>
      </c>
      <c r="T49" s="404"/>
      <c r="U49" s="395">
        <v>0.312</v>
      </c>
      <c r="V49" s="395">
        <v>0.302</v>
      </c>
      <c r="W49" s="395" t="e">
        <v>#REF!</v>
      </c>
      <c r="X49" s="405"/>
      <c r="Y49" s="435">
        <v>0.365</v>
      </c>
      <c r="Z49" s="396">
        <v>0.33</v>
      </c>
      <c r="AA49" s="396"/>
      <c r="AB49" s="396">
        <v>0.37</v>
      </c>
      <c r="AC49" s="405"/>
      <c r="AD49" s="405"/>
      <c r="AE49" s="405"/>
    </row>
    <row r="50" spans="2:28" s="155" customFormat="1" ht="11.25" customHeight="1">
      <c r="B50" s="182"/>
      <c r="C50" s="304"/>
      <c r="L50" s="182"/>
      <c r="M50" s="304"/>
      <c r="S50" s="182"/>
      <c r="T50" s="304"/>
      <c r="Y50" s="28"/>
      <c r="Z50" s="359"/>
      <c r="AA50" s="359"/>
      <c r="AB50" s="359"/>
    </row>
    <row r="51" spans="1:28" s="384" customFormat="1" ht="19.5" customHeight="1">
      <c r="A51" s="380" t="s">
        <v>194</v>
      </c>
      <c r="B51" s="425"/>
      <c r="C51" s="406"/>
      <c r="D51" s="380"/>
      <c r="E51" s="380"/>
      <c r="F51" s="380"/>
      <c r="G51" s="380"/>
      <c r="H51" s="393"/>
      <c r="I51" s="393"/>
      <c r="J51" s="393"/>
      <c r="L51" s="425"/>
      <c r="M51" s="401"/>
      <c r="R51" s="393"/>
      <c r="S51" s="424"/>
      <c r="T51" s="390"/>
      <c r="Y51" s="240"/>
      <c r="Z51" s="402"/>
      <c r="AA51" s="402"/>
      <c r="AB51" s="402"/>
    </row>
    <row r="52" spans="1:28" s="384" customFormat="1" ht="22.5" customHeight="1">
      <c r="A52" s="384" t="s">
        <v>225</v>
      </c>
      <c r="B52" s="424">
        <v>0.036</v>
      </c>
      <c r="C52" s="390"/>
      <c r="D52" s="393">
        <v>0.039</v>
      </c>
      <c r="E52" s="393"/>
      <c r="F52" s="393">
        <v>0.052</v>
      </c>
      <c r="G52" s="393" t="e">
        <v>#REF!</v>
      </c>
      <c r="H52" s="394" t="e">
        <v>#REF!</v>
      </c>
      <c r="I52" s="394"/>
      <c r="J52" s="394"/>
      <c r="K52" s="393"/>
      <c r="L52" s="424">
        <v>0.023</v>
      </c>
      <c r="M52" s="390"/>
      <c r="N52" s="395">
        <v>0.031</v>
      </c>
      <c r="O52" s="393"/>
      <c r="P52" s="393">
        <v>0.042</v>
      </c>
      <c r="Q52" s="393" t="e">
        <v>#REF!</v>
      </c>
      <c r="R52" s="394"/>
      <c r="S52" s="424">
        <v>0.03</v>
      </c>
      <c r="T52" s="390"/>
      <c r="U52" s="393">
        <v>0.034</v>
      </c>
      <c r="V52" s="393">
        <v>0.055</v>
      </c>
      <c r="W52" s="393" t="e">
        <v>#REF!</v>
      </c>
      <c r="Y52" s="424">
        <v>0.034</v>
      </c>
      <c r="Z52" s="391">
        <v>0.038</v>
      </c>
      <c r="AA52" s="391"/>
      <c r="AB52" s="391">
        <v>0.053</v>
      </c>
    </row>
    <row r="53" spans="1:28" s="384" customFormat="1" ht="22.5" customHeight="1">
      <c r="A53" s="384" t="s">
        <v>246</v>
      </c>
      <c r="B53" s="424">
        <v>1.353</v>
      </c>
      <c r="C53" s="390"/>
      <c r="D53" s="393">
        <v>1.25</v>
      </c>
      <c r="E53" s="393"/>
      <c r="F53" s="393">
        <v>1.389</v>
      </c>
      <c r="G53" s="393" t="e">
        <v>#REF!</v>
      </c>
      <c r="H53" s="394" t="e">
        <v>#REF!</v>
      </c>
      <c r="I53" s="394"/>
      <c r="J53" s="394"/>
      <c r="K53" s="407"/>
      <c r="L53" s="424">
        <v>1.054</v>
      </c>
      <c r="M53" s="390"/>
      <c r="N53" s="395">
        <v>1.209</v>
      </c>
      <c r="O53" s="393"/>
      <c r="P53" s="393">
        <v>0.763</v>
      </c>
      <c r="Q53" s="393" t="e">
        <v>#REF!</v>
      </c>
      <c r="R53" s="394"/>
      <c r="S53" s="424">
        <v>0.649</v>
      </c>
      <c r="T53" s="390"/>
      <c r="U53" s="393">
        <v>0.574</v>
      </c>
      <c r="V53" s="393">
        <v>0.736</v>
      </c>
      <c r="W53" s="393" t="e">
        <v>#REF!</v>
      </c>
      <c r="Y53" s="424">
        <v>1.131</v>
      </c>
      <c r="Z53" s="391">
        <v>1.042</v>
      </c>
      <c r="AA53" s="391"/>
      <c r="AB53" s="391">
        <v>1.141</v>
      </c>
    </row>
    <row r="54" spans="1:28" s="384" customFormat="1" ht="19.5" customHeight="1">
      <c r="A54" s="384" t="s">
        <v>226</v>
      </c>
      <c r="B54" s="424">
        <v>0.027</v>
      </c>
      <c r="C54" s="390"/>
      <c r="D54" s="393">
        <v>0.031</v>
      </c>
      <c r="E54" s="393"/>
      <c r="F54" s="393">
        <v>0.038</v>
      </c>
      <c r="G54" s="393" t="e">
        <v>#REF!</v>
      </c>
      <c r="H54" s="394" t="e">
        <v>#REF!</v>
      </c>
      <c r="I54" s="394"/>
      <c r="J54" s="394"/>
      <c r="K54" s="407"/>
      <c r="L54" s="424">
        <v>0.022</v>
      </c>
      <c r="M54" s="390"/>
      <c r="N54" s="393">
        <v>0.026</v>
      </c>
      <c r="O54" s="393"/>
      <c r="P54" s="393">
        <v>0.056</v>
      </c>
      <c r="Q54" s="393" t="e">
        <v>#REF!</v>
      </c>
      <c r="R54" s="394"/>
      <c r="S54" s="424">
        <v>0.047</v>
      </c>
      <c r="T54" s="390"/>
      <c r="U54" s="393">
        <v>0.06</v>
      </c>
      <c r="V54" s="393">
        <v>0.075</v>
      </c>
      <c r="W54" s="393" t="e">
        <v>#REF!</v>
      </c>
      <c r="Y54" s="424">
        <v>0.03</v>
      </c>
      <c r="Z54" s="391">
        <v>0.036</v>
      </c>
      <c r="AA54" s="391"/>
      <c r="AB54" s="391">
        <v>0.046</v>
      </c>
    </row>
    <row r="55" spans="1:25" s="384" customFormat="1" ht="21.75" customHeight="1">
      <c r="A55" s="384" t="s">
        <v>247</v>
      </c>
      <c r="B55" s="240"/>
      <c r="L55" s="240"/>
      <c r="S55" s="240"/>
      <c r="Y55" s="240"/>
    </row>
    <row r="56" spans="1:28" s="384" customFormat="1" ht="21.75" customHeight="1">
      <c r="A56" s="384" t="s">
        <v>533</v>
      </c>
      <c r="B56" s="424">
        <v>0.009</v>
      </c>
      <c r="C56" s="390"/>
      <c r="D56" s="393">
        <v>0.01</v>
      </c>
      <c r="E56" s="393"/>
      <c r="F56" s="393">
        <v>0.011</v>
      </c>
      <c r="G56" s="393" t="e">
        <v>#REF!</v>
      </c>
      <c r="H56" s="394" t="e">
        <v>#REF!</v>
      </c>
      <c r="I56" s="394"/>
      <c r="J56" s="394"/>
      <c r="K56" s="393"/>
      <c r="L56" s="424">
        <v>0.003</v>
      </c>
      <c r="M56" s="390"/>
      <c r="N56" s="393">
        <v>0.003</v>
      </c>
      <c r="O56" s="393"/>
      <c r="P56" s="393">
        <v>0.007</v>
      </c>
      <c r="Q56" s="393" t="e">
        <v>#REF!</v>
      </c>
      <c r="R56" s="394"/>
      <c r="S56" s="424">
        <v>0.017</v>
      </c>
      <c r="T56" s="390"/>
      <c r="U56" s="393">
        <v>0.022</v>
      </c>
      <c r="V56" s="393">
        <v>0.028</v>
      </c>
      <c r="W56" s="393" t="e">
        <v>#REF!</v>
      </c>
      <c r="Y56" s="424">
        <v>0.01</v>
      </c>
      <c r="Z56" s="391">
        <v>0.011</v>
      </c>
      <c r="AA56" s="391"/>
      <c r="AB56" s="391">
        <v>0.013</v>
      </c>
    </row>
    <row r="57" spans="1:29" ht="14.25" customHeight="1">
      <c r="A57" s="32"/>
      <c r="B57" s="234"/>
      <c r="C57" s="15"/>
      <c r="D57" s="16"/>
      <c r="E57" s="16"/>
      <c r="F57" s="16"/>
      <c r="G57" s="16"/>
      <c r="H57" s="18"/>
      <c r="I57" s="18"/>
      <c r="J57" s="18"/>
      <c r="K57" s="16"/>
      <c r="L57" s="234"/>
      <c r="M57" s="15"/>
      <c r="N57" s="16"/>
      <c r="O57" s="16"/>
      <c r="P57" s="16"/>
      <c r="Q57" s="16"/>
      <c r="R57" s="18"/>
      <c r="S57" s="234"/>
      <c r="T57" s="15"/>
      <c r="U57" s="16"/>
      <c r="V57" s="16"/>
      <c r="W57" s="16"/>
      <c r="X57" s="2"/>
      <c r="Y57" s="234"/>
      <c r="Z57" s="19"/>
      <c r="AA57" s="19"/>
      <c r="AB57" s="19"/>
      <c r="AC57" s="47"/>
    </row>
    <row r="58" spans="1:28" s="384" customFormat="1" ht="22.5" customHeight="1">
      <c r="A58" s="380" t="s">
        <v>195</v>
      </c>
      <c r="B58" s="425"/>
      <c r="C58" s="406"/>
      <c r="D58" s="380"/>
      <c r="E58" s="380"/>
      <c r="F58" s="380"/>
      <c r="G58" s="406"/>
      <c r="L58" s="425"/>
      <c r="M58" s="401"/>
      <c r="S58" s="424"/>
      <c r="T58" s="390"/>
      <c r="Y58" s="240"/>
      <c r="Z58" s="402"/>
      <c r="AA58" s="402"/>
      <c r="AB58" s="402"/>
    </row>
    <row r="59" spans="1:28" s="384" customFormat="1" ht="23.25" customHeight="1">
      <c r="A59" s="426" t="s">
        <v>72</v>
      </c>
      <c r="B59" s="433">
        <v>9.4</v>
      </c>
      <c r="C59" s="408"/>
      <c r="D59" s="409">
        <v>10</v>
      </c>
      <c r="E59" s="409"/>
      <c r="F59" s="409">
        <v>9.8</v>
      </c>
      <c r="G59" s="409" t="e">
        <v>#REF!</v>
      </c>
      <c r="H59" s="410" t="e">
        <v>#REF!</v>
      </c>
      <c r="I59" s="410"/>
      <c r="J59" s="410"/>
      <c r="K59" s="409"/>
      <c r="L59" s="433">
        <v>12.5</v>
      </c>
      <c r="M59" s="408"/>
      <c r="N59" s="409">
        <v>11.3</v>
      </c>
      <c r="O59" s="409"/>
      <c r="P59" s="409">
        <v>7.5</v>
      </c>
      <c r="Q59" s="409" t="e">
        <v>#REF!</v>
      </c>
      <c r="R59" s="410"/>
      <c r="S59" s="433">
        <v>10.4</v>
      </c>
      <c r="T59" s="408"/>
      <c r="U59" s="409">
        <v>9.6</v>
      </c>
      <c r="V59" s="409">
        <v>9.5</v>
      </c>
      <c r="W59" s="409" t="e">
        <v>#REF!</v>
      </c>
      <c r="Y59" s="433">
        <v>9.8</v>
      </c>
      <c r="Z59" s="411">
        <v>10</v>
      </c>
      <c r="AA59" s="411"/>
      <c r="AB59" s="411">
        <v>9.5</v>
      </c>
    </row>
    <row r="60" spans="1:28" s="384" customFormat="1" ht="23.25" customHeight="1">
      <c r="A60" s="412" t="s">
        <v>248</v>
      </c>
      <c r="B60" s="424">
        <v>0.089</v>
      </c>
      <c r="C60" s="390"/>
      <c r="D60" s="393">
        <v>0.085</v>
      </c>
      <c r="E60" s="393"/>
      <c r="F60" s="393">
        <v>0.086</v>
      </c>
      <c r="G60" s="393" t="e">
        <v>#REF!</v>
      </c>
      <c r="H60" s="393" t="e">
        <v>#REF!</v>
      </c>
      <c r="I60" s="393"/>
      <c r="J60" s="393"/>
      <c r="K60" s="394"/>
      <c r="L60" s="424">
        <v>0.069</v>
      </c>
      <c r="M60" s="390"/>
      <c r="N60" s="393">
        <v>0.078</v>
      </c>
      <c r="O60" s="393"/>
      <c r="P60" s="393">
        <v>0.108</v>
      </c>
      <c r="Q60" s="393" t="e">
        <v>#REF!</v>
      </c>
      <c r="R60" s="393"/>
      <c r="S60" s="424">
        <v>0.076</v>
      </c>
      <c r="T60" s="390"/>
      <c r="U60" s="393">
        <v>0.084</v>
      </c>
      <c r="V60" s="393">
        <v>0.09</v>
      </c>
      <c r="W60" s="393" t="e">
        <v>#REF!</v>
      </c>
      <c r="Y60" s="424">
        <v>0.085</v>
      </c>
      <c r="Z60" s="391">
        <v>0.084</v>
      </c>
      <c r="AA60" s="391"/>
      <c r="AB60" s="391">
        <v>0.089</v>
      </c>
    </row>
    <row r="61" spans="1:28" s="384" customFormat="1" ht="21.75" customHeight="1">
      <c r="A61" s="413" t="s">
        <v>73</v>
      </c>
      <c r="B61" s="424">
        <v>0.136</v>
      </c>
      <c r="C61" s="390"/>
      <c r="D61" s="393">
        <v>0.14</v>
      </c>
      <c r="E61" s="393"/>
      <c r="F61" s="393">
        <v>0.154</v>
      </c>
      <c r="G61" s="393" t="e">
        <v>#REF!</v>
      </c>
      <c r="H61" s="393" t="e">
        <v>#REF!</v>
      </c>
      <c r="I61" s="393"/>
      <c r="J61" s="393"/>
      <c r="K61" s="394"/>
      <c r="L61" s="424">
        <v>0.093</v>
      </c>
      <c r="M61" s="390"/>
      <c r="N61" s="393">
        <v>0.116</v>
      </c>
      <c r="O61" s="393"/>
      <c r="P61" s="391">
        <v>0.155</v>
      </c>
      <c r="Q61" s="393" t="e">
        <v>#REF!</v>
      </c>
      <c r="R61" s="393"/>
      <c r="S61" s="424">
        <v>0.115</v>
      </c>
      <c r="T61" s="390"/>
      <c r="U61" s="393">
        <v>0.135</v>
      </c>
      <c r="V61" s="393">
        <v>0.146</v>
      </c>
      <c r="W61" s="393" t="e">
        <v>#REF!</v>
      </c>
      <c r="Y61" s="424">
        <v>0.127</v>
      </c>
      <c r="Z61" s="391">
        <v>0.136</v>
      </c>
      <c r="AA61" s="391"/>
      <c r="AB61" s="391">
        <v>0.153</v>
      </c>
    </row>
    <row r="62" spans="1:28" s="384" customFormat="1" ht="21.75" customHeight="1">
      <c r="A62" s="384" t="s">
        <v>189</v>
      </c>
      <c r="B62" s="424">
        <v>0.088</v>
      </c>
      <c r="C62" s="390"/>
      <c r="D62" s="393">
        <v>0.103</v>
      </c>
      <c r="E62" s="393"/>
      <c r="F62" s="393">
        <v>0.107</v>
      </c>
      <c r="G62" s="393" t="e">
        <v>#REF!</v>
      </c>
      <c r="H62" s="393" t="e">
        <v>#REF!</v>
      </c>
      <c r="I62" s="393"/>
      <c r="J62" s="393"/>
      <c r="K62" s="414"/>
      <c r="L62" s="424">
        <v>0.04</v>
      </c>
      <c r="M62" s="390"/>
      <c r="N62" s="393">
        <v>0.043</v>
      </c>
      <c r="O62" s="393"/>
      <c r="P62" s="395">
        <v>0.063</v>
      </c>
      <c r="Q62" s="393" t="e">
        <v>#REF!</v>
      </c>
      <c r="R62" s="393"/>
      <c r="S62" s="424">
        <v>0.197</v>
      </c>
      <c r="T62" s="390"/>
      <c r="U62" s="393">
        <v>0.227</v>
      </c>
      <c r="V62" s="393">
        <v>0.255</v>
      </c>
      <c r="W62" s="393" t="e">
        <v>#REF!</v>
      </c>
      <c r="Y62" s="424">
        <v>0.101</v>
      </c>
      <c r="Z62" s="391">
        <v>0.117</v>
      </c>
      <c r="AA62" s="391"/>
      <c r="AB62" s="391">
        <v>0.128</v>
      </c>
    </row>
    <row r="63" spans="2:29" ht="12.75" customHeight="1">
      <c r="B63" s="27"/>
      <c r="C63" s="14"/>
      <c r="D63" s="2"/>
      <c r="E63" s="2"/>
      <c r="F63" s="2"/>
      <c r="G63" s="14"/>
      <c r="H63" s="2"/>
      <c r="I63" s="2"/>
      <c r="J63" s="2"/>
      <c r="K63" s="2"/>
      <c r="L63" s="27"/>
      <c r="M63" s="14"/>
      <c r="P63" s="2"/>
      <c r="Q63" s="2"/>
      <c r="R63" s="2"/>
      <c r="S63" s="27"/>
      <c r="T63" s="14"/>
      <c r="V63" s="2"/>
      <c r="W63" s="2"/>
      <c r="X63" s="2"/>
      <c r="Y63" s="26"/>
      <c r="Z63" s="51"/>
      <c r="AA63" s="51"/>
      <c r="AB63" s="51"/>
      <c r="AC63" s="47"/>
    </row>
    <row r="64" spans="1:28" s="384" customFormat="1" ht="19.5" customHeight="1">
      <c r="A64" s="380" t="s">
        <v>200</v>
      </c>
      <c r="B64" s="425"/>
      <c r="C64" s="406"/>
      <c r="D64" s="380"/>
      <c r="E64" s="380"/>
      <c r="F64" s="380"/>
      <c r="G64" s="406"/>
      <c r="H64" s="393"/>
      <c r="I64" s="393"/>
      <c r="J64" s="393"/>
      <c r="L64" s="425"/>
      <c r="M64" s="401"/>
      <c r="S64" s="425"/>
      <c r="T64" s="401"/>
      <c r="Y64" s="240"/>
      <c r="Z64" s="402"/>
      <c r="AA64" s="402"/>
      <c r="AB64" s="402"/>
    </row>
    <row r="65" spans="1:30" s="384" customFormat="1" ht="19.5" customHeight="1">
      <c r="A65" s="426" t="s">
        <v>74</v>
      </c>
      <c r="B65" s="434">
        <v>0.212</v>
      </c>
      <c r="C65" s="415"/>
      <c r="D65" s="416">
        <v>0.252</v>
      </c>
      <c r="E65" s="416"/>
      <c r="F65" s="416">
        <v>0.157</v>
      </c>
      <c r="G65" s="417" t="e">
        <v>#REF!</v>
      </c>
      <c r="H65" s="394" t="e">
        <v>#REF!</v>
      </c>
      <c r="I65" s="394"/>
      <c r="J65" s="394"/>
      <c r="K65" s="393"/>
      <c r="L65" s="434">
        <v>0.256</v>
      </c>
      <c r="M65" s="415"/>
      <c r="N65" s="416">
        <v>0.084</v>
      </c>
      <c r="O65" s="416"/>
      <c r="P65" s="416">
        <v>0.241</v>
      </c>
      <c r="Q65" s="417" t="e">
        <v>#REF!</v>
      </c>
      <c r="R65" s="394"/>
      <c r="S65" s="436">
        <v>0.212</v>
      </c>
      <c r="T65" s="418"/>
      <c r="U65" s="416">
        <v>0.335</v>
      </c>
      <c r="V65" s="419">
        <v>0.216</v>
      </c>
      <c r="W65" s="417" t="e">
        <v>#REF!</v>
      </c>
      <c r="Y65" s="436">
        <v>0.215</v>
      </c>
      <c r="Z65" s="419">
        <v>0.241</v>
      </c>
      <c r="AA65" s="419"/>
      <c r="AB65" s="419">
        <v>0.178</v>
      </c>
      <c r="AC65" s="418">
        <v>0</v>
      </c>
      <c r="AD65" s="418">
        <v>0.214</v>
      </c>
    </row>
    <row r="66" spans="1:30" s="384" customFormat="1" ht="19.5" customHeight="1">
      <c r="A66" s="229" t="s">
        <v>66</v>
      </c>
      <c r="B66" s="434">
        <v>0.215</v>
      </c>
      <c r="C66" s="415"/>
      <c r="D66" s="416">
        <v>0.252</v>
      </c>
      <c r="E66" s="416"/>
      <c r="F66" s="416">
        <v>0.206</v>
      </c>
      <c r="G66" s="417"/>
      <c r="H66" s="394"/>
      <c r="I66" s="394"/>
      <c r="J66" s="394"/>
      <c r="K66" s="393"/>
      <c r="L66" s="434">
        <v>0.222</v>
      </c>
      <c r="M66" s="415"/>
      <c r="N66" s="416">
        <v>0.164</v>
      </c>
      <c r="O66" s="416"/>
      <c r="P66" s="416">
        <v>0.358</v>
      </c>
      <c r="Q66" s="417"/>
      <c r="R66" s="394"/>
      <c r="S66" s="436">
        <v>0.203</v>
      </c>
      <c r="T66" s="418"/>
      <c r="U66" s="416">
        <v>0.304</v>
      </c>
      <c r="V66" s="419">
        <v>0.178</v>
      </c>
      <c r="W66" s="417"/>
      <c r="Y66" s="436">
        <v>0.213</v>
      </c>
      <c r="Z66" s="419">
        <v>0.253</v>
      </c>
      <c r="AA66" s="419"/>
      <c r="AB66" s="419">
        <v>0.216</v>
      </c>
      <c r="AC66" s="418"/>
      <c r="AD66" s="418"/>
    </row>
    <row r="67" spans="1:30" s="384" customFormat="1" ht="19.5" customHeight="1">
      <c r="A67" s="405" t="s">
        <v>110</v>
      </c>
      <c r="B67" s="434">
        <v>0.007</v>
      </c>
      <c r="C67" s="415"/>
      <c r="D67" s="416">
        <v>0.011</v>
      </c>
      <c r="E67" s="416"/>
      <c r="F67" s="416">
        <v>0.005</v>
      </c>
      <c r="G67" s="417" t="e">
        <v>#REF!</v>
      </c>
      <c r="H67" s="394" t="e">
        <v>#REF!</v>
      </c>
      <c r="I67" s="394"/>
      <c r="J67" s="394"/>
      <c r="K67" s="394"/>
      <c r="L67" s="434">
        <v>0.006</v>
      </c>
      <c r="M67" s="415"/>
      <c r="N67" s="416">
        <v>0.005</v>
      </c>
      <c r="O67" s="416"/>
      <c r="P67" s="416">
        <v>0.01</v>
      </c>
      <c r="Q67" s="417" t="e">
        <v>#REF!</v>
      </c>
      <c r="R67" s="394"/>
      <c r="S67" s="436">
        <v>0.007</v>
      </c>
      <c r="T67" s="418"/>
      <c r="U67" s="416">
        <v>0.015</v>
      </c>
      <c r="V67" s="419">
        <v>0.008</v>
      </c>
      <c r="W67" s="417" t="e">
        <v>#REF!</v>
      </c>
      <c r="Y67" s="436">
        <v>0.007</v>
      </c>
      <c r="Z67" s="419">
        <v>0.011</v>
      </c>
      <c r="AA67" s="419"/>
      <c r="AB67" s="419">
        <v>0.006</v>
      </c>
      <c r="AC67" s="418">
        <v>0</v>
      </c>
      <c r="AD67" s="418">
        <v>0.007</v>
      </c>
    </row>
    <row r="68" spans="1:30" s="384" customFormat="1" ht="19.5" customHeight="1">
      <c r="A68" s="229" t="s">
        <v>6</v>
      </c>
      <c r="B68" s="434">
        <v>0.031</v>
      </c>
      <c r="C68" s="415"/>
      <c r="D68" s="416">
        <v>0.043</v>
      </c>
      <c r="E68" s="416"/>
      <c r="F68" s="416">
        <v>0.028</v>
      </c>
      <c r="G68" s="417"/>
      <c r="H68" s="394"/>
      <c r="I68" s="394"/>
      <c r="J68" s="394"/>
      <c r="K68" s="394"/>
      <c r="L68" s="434">
        <v>0.02</v>
      </c>
      <c r="M68" s="415"/>
      <c r="N68" s="416">
        <v>0.024</v>
      </c>
      <c r="O68" s="416"/>
      <c r="P68" s="416">
        <v>0.073</v>
      </c>
      <c r="Q68" s="417"/>
      <c r="R68" s="394"/>
      <c r="S68" s="436">
        <v>0.03</v>
      </c>
      <c r="T68" s="418"/>
      <c r="U68" s="416">
        <v>0.053</v>
      </c>
      <c r="V68" s="419">
        <v>0.028</v>
      </c>
      <c r="W68" s="417"/>
      <c r="Y68" s="436">
        <v>0.03</v>
      </c>
      <c r="Z68" s="419">
        <v>0.043</v>
      </c>
      <c r="AA68" s="419"/>
      <c r="AB68" s="419">
        <v>0.031</v>
      </c>
      <c r="AC68" s="418"/>
      <c r="AD68" s="418"/>
    </row>
    <row r="69" spans="1:30" s="384" customFormat="1" ht="19.5" customHeight="1">
      <c r="A69" s="420" t="s">
        <v>75</v>
      </c>
      <c r="B69" s="434">
        <v>1.012</v>
      </c>
      <c r="C69" s="415"/>
      <c r="D69" s="393">
        <v>1.004</v>
      </c>
      <c r="E69" s="393"/>
      <c r="F69" s="417">
        <v>1.002</v>
      </c>
      <c r="G69" s="393" t="e">
        <v>#REF!</v>
      </c>
      <c r="H69" s="393" t="e">
        <v>#REF!</v>
      </c>
      <c r="I69" s="393"/>
      <c r="J69" s="393"/>
      <c r="K69" s="393"/>
      <c r="L69" s="434">
        <v>1.083</v>
      </c>
      <c r="M69" s="415"/>
      <c r="N69" s="417">
        <v>1.09</v>
      </c>
      <c r="O69" s="417"/>
      <c r="P69" s="417">
        <v>1.144</v>
      </c>
      <c r="Q69" s="393" t="e">
        <v>#REF!</v>
      </c>
      <c r="R69" s="394"/>
      <c r="S69" s="436">
        <v>1.088</v>
      </c>
      <c r="T69" s="418"/>
      <c r="U69" s="417">
        <v>1.092</v>
      </c>
      <c r="V69" s="421">
        <v>1.065</v>
      </c>
      <c r="W69" s="393" t="e">
        <v>#REF!</v>
      </c>
      <c r="Y69" s="436">
        <v>1.032</v>
      </c>
      <c r="Z69" s="421">
        <v>1.027</v>
      </c>
      <c r="AA69" s="421"/>
      <c r="AB69" s="421">
        <v>1.023</v>
      </c>
      <c r="AC69" s="418">
        <v>0</v>
      </c>
      <c r="AD69" s="418">
        <v>1.035</v>
      </c>
    </row>
    <row r="70" spans="1:30" ht="19.5" customHeight="1">
      <c r="A70" s="34"/>
      <c r="B70" s="20"/>
      <c r="C70" s="20"/>
      <c r="D70" s="16"/>
      <c r="E70" s="16"/>
      <c r="F70" s="35"/>
      <c r="G70" s="16"/>
      <c r="H70" s="16"/>
      <c r="I70" s="16"/>
      <c r="J70" s="16"/>
      <c r="K70" s="16"/>
      <c r="L70" s="20"/>
      <c r="M70" s="20"/>
      <c r="N70" s="21"/>
      <c r="O70" s="21"/>
      <c r="P70" s="21"/>
      <c r="Q70" s="16"/>
      <c r="R70" s="18"/>
      <c r="S70" s="20"/>
      <c r="T70" s="20"/>
      <c r="U70" s="21"/>
      <c r="V70" s="35"/>
      <c r="W70" s="16"/>
      <c r="X70" s="2"/>
      <c r="Y70" s="20"/>
      <c r="Z70" s="35"/>
      <c r="AA70" s="35"/>
      <c r="AB70" s="35"/>
      <c r="AC70" s="20"/>
      <c r="AD70" s="20"/>
    </row>
    <row r="71" spans="1:30" ht="19.5" customHeight="1">
      <c r="A71" s="34"/>
      <c r="B71" s="20"/>
      <c r="C71" s="20"/>
      <c r="D71" s="16"/>
      <c r="E71" s="16"/>
      <c r="F71" s="35"/>
      <c r="G71" s="16"/>
      <c r="H71" s="16"/>
      <c r="I71" s="16"/>
      <c r="J71" s="16"/>
      <c r="K71" s="16"/>
      <c r="L71" s="20"/>
      <c r="M71" s="20"/>
      <c r="N71" s="21"/>
      <c r="O71" s="21"/>
      <c r="P71" s="21"/>
      <c r="Q71" s="16"/>
      <c r="R71" s="18"/>
      <c r="S71" s="20"/>
      <c r="T71" s="20"/>
      <c r="U71" s="21"/>
      <c r="V71" s="35"/>
      <c r="W71" s="16"/>
      <c r="X71" s="2"/>
      <c r="Y71" s="20"/>
      <c r="Z71" s="35"/>
      <c r="AA71" s="35"/>
      <c r="AB71" s="35"/>
      <c r="AC71" s="20"/>
      <c r="AD71" s="20"/>
    </row>
    <row r="72" spans="1:30" s="32" customFormat="1" ht="19.5" customHeight="1">
      <c r="A72" s="539" t="s">
        <v>228</v>
      </c>
      <c r="B72" s="539"/>
      <c r="C72" s="539"/>
      <c r="D72" s="539"/>
      <c r="E72" s="539"/>
      <c r="F72" s="539"/>
      <c r="G72" s="539"/>
      <c r="H72" s="539"/>
      <c r="I72" s="539"/>
      <c r="J72" s="539"/>
      <c r="K72" s="539"/>
      <c r="L72" s="539"/>
      <c r="M72" s="539"/>
      <c r="N72" s="539"/>
      <c r="O72" s="539"/>
      <c r="P72" s="539"/>
      <c r="Q72" s="539"/>
      <c r="R72" s="539"/>
      <c r="S72" s="539"/>
      <c r="T72" s="539"/>
      <c r="U72" s="539"/>
      <c r="V72" s="539"/>
      <c r="W72" s="539"/>
      <c r="X72" s="539"/>
      <c r="Y72" s="539"/>
      <c r="Z72" s="539"/>
      <c r="AA72" s="539"/>
      <c r="AB72" s="539"/>
      <c r="AC72" s="539"/>
      <c r="AD72" s="539"/>
    </row>
    <row r="73" spans="1:30" s="32" customFormat="1" ht="19.5" customHeight="1">
      <c r="A73" s="537" t="s">
        <v>577</v>
      </c>
      <c r="B73" s="537"/>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row>
    <row r="74" spans="1:30" s="32" customFormat="1" ht="19.5" customHeight="1">
      <c r="A74" s="537" t="s">
        <v>579</v>
      </c>
      <c r="B74" s="537"/>
      <c r="C74" s="537"/>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c r="AC74" s="537"/>
      <c r="AD74" s="537"/>
    </row>
    <row r="75" spans="1:30" s="32" customFormat="1" ht="19.5" customHeight="1">
      <c r="A75" s="537" t="s">
        <v>229</v>
      </c>
      <c r="B75" s="537"/>
      <c r="C75" s="537"/>
      <c r="D75" s="537"/>
      <c r="E75" s="537"/>
      <c r="F75" s="537"/>
      <c r="G75" s="537"/>
      <c r="H75" s="537"/>
      <c r="I75" s="537"/>
      <c r="J75" s="537"/>
      <c r="K75" s="537"/>
      <c r="L75" s="537"/>
      <c r="M75" s="537"/>
      <c r="N75" s="537"/>
      <c r="O75" s="537"/>
      <c r="P75" s="537"/>
      <c r="Q75" s="537"/>
      <c r="R75" s="537"/>
      <c r="S75" s="537"/>
      <c r="T75" s="537"/>
      <c r="U75" s="537"/>
      <c r="V75" s="537"/>
      <c r="W75" s="537"/>
      <c r="X75" s="537"/>
      <c r="Y75" s="537"/>
      <c r="Z75" s="537"/>
      <c r="AA75" s="537"/>
      <c r="AB75" s="537"/>
      <c r="AC75" s="537"/>
      <c r="AD75" s="537"/>
    </row>
    <row r="76" spans="1:30" s="32" customFormat="1" ht="19.5" customHeight="1">
      <c r="A76" s="538">
        <v>38352</v>
      </c>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row>
    <row r="77" spans="1:30" ht="19.5" customHeight="1">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60"/>
      <c r="AA77" s="145"/>
      <c r="AB77" s="145"/>
      <c r="AC77" s="145"/>
      <c r="AD77" s="145"/>
    </row>
    <row r="78" spans="1:38" ht="19.5" customHeight="1">
      <c r="A78" s="317" t="s">
        <v>199</v>
      </c>
      <c r="B78" s="128"/>
      <c r="C78" s="128"/>
      <c r="D78" s="128"/>
      <c r="E78" s="128"/>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row>
    <row r="79" spans="1:38" ht="19.5" customHeight="1">
      <c r="A79" s="109" t="s">
        <v>105</v>
      </c>
      <c r="B79" s="128"/>
      <c r="C79" s="128"/>
      <c r="D79" s="128"/>
      <c r="E79" s="128"/>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row>
    <row r="80" spans="1:38" ht="19.5" customHeight="1">
      <c r="A80" s="335"/>
      <c r="B80" s="335"/>
      <c r="C80" s="335"/>
      <c r="D80" s="335"/>
      <c r="E80" s="335"/>
      <c r="F80" s="298"/>
      <c r="G80" s="298"/>
      <c r="H80" s="336"/>
      <c r="I80" s="336"/>
      <c r="J80" s="336"/>
      <c r="K80" s="336"/>
      <c r="L80" s="336"/>
      <c r="M80" s="337"/>
      <c r="N80" s="337"/>
      <c r="O80" s="337"/>
      <c r="P80" s="337"/>
      <c r="Q80" s="298"/>
      <c r="R80" s="298"/>
      <c r="S80" s="336"/>
      <c r="T80" s="336"/>
      <c r="U80" s="336"/>
      <c r="V80" s="336"/>
      <c r="W80" s="298"/>
      <c r="X80" s="298"/>
      <c r="Y80" s="298"/>
      <c r="Z80" s="298"/>
      <c r="AA80" s="298"/>
      <c r="AB80" s="298"/>
      <c r="AC80" s="298"/>
      <c r="AD80" s="298"/>
      <c r="AE80" s="336"/>
      <c r="AF80" s="336"/>
      <c r="AG80" s="336"/>
      <c r="AH80" s="336"/>
      <c r="AI80" s="336"/>
      <c r="AJ80" s="336"/>
      <c r="AK80" s="336"/>
      <c r="AL80" s="336"/>
    </row>
    <row r="81" spans="1:38" s="155" customFormat="1" ht="19.5" customHeight="1">
      <c r="A81" s="366" t="s">
        <v>230</v>
      </c>
      <c r="B81" s="366"/>
      <c r="C81" s="366"/>
      <c r="D81" s="366"/>
      <c r="E81" s="366"/>
      <c r="F81" s="152"/>
      <c r="G81" s="152"/>
      <c r="H81" s="156"/>
      <c r="I81" s="156"/>
      <c r="J81" s="153"/>
      <c r="K81" s="153"/>
      <c r="L81" s="153"/>
      <c r="M81" s="154"/>
      <c r="N81" s="154"/>
      <c r="O81" s="154"/>
      <c r="P81" s="154"/>
      <c r="Q81" s="152"/>
      <c r="R81" s="152"/>
      <c r="S81" s="153"/>
      <c r="T81" s="153"/>
      <c r="U81" s="153"/>
      <c r="V81" s="153"/>
      <c r="W81" s="152"/>
      <c r="X81" s="152"/>
      <c r="Y81" s="152"/>
      <c r="Z81" s="152"/>
      <c r="AA81" s="152"/>
      <c r="AB81" s="152"/>
      <c r="AC81" s="152"/>
      <c r="AD81" s="152"/>
      <c r="AE81" s="153"/>
      <c r="AF81" s="153"/>
      <c r="AG81" s="153"/>
      <c r="AH81" s="153"/>
      <c r="AI81" s="153"/>
      <c r="AJ81" s="153"/>
      <c r="AK81" s="153"/>
      <c r="AL81" s="153"/>
    </row>
    <row r="82" spans="1:38" ht="19.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row>
    <row r="83" spans="1:38" ht="19.5" customHeight="1">
      <c r="A83" s="250" t="s">
        <v>570</v>
      </c>
      <c r="B83" s="109"/>
      <c r="C83" s="109"/>
      <c r="D83" s="109"/>
      <c r="E83" s="109"/>
      <c r="F83" s="298"/>
      <c r="G83" s="298"/>
      <c r="H83" s="336"/>
      <c r="I83" s="336"/>
      <c r="J83" s="336"/>
      <c r="K83" s="336"/>
      <c r="L83" s="336"/>
      <c r="M83" s="337"/>
      <c r="N83" s="337"/>
      <c r="O83" s="337"/>
      <c r="P83" s="337"/>
      <c r="Q83" s="298"/>
      <c r="R83" s="298"/>
      <c r="S83" s="336"/>
      <c r="T83" s="336"/>
      <c r="U83" s="336"/>
      <c r="V83" s="336"/>
      <c r="W83" s="298"/>
      <c r="X83" s="298"/>
      <c r="Y83" s="298"/>
      <c r="Z83" s="298"/>
      <c r="AA83" s="298"/>
      <c r="AB83" s="298"/>
      <c r="AC83" s="298"/>
      <c r="AD83" s="298"/>
      <c r="AE83" s="336"/>
      <c r="AF83" s="336"/>
      <c r="AG83" s="336"/>
      <c r="AH83" s="336"/>
      <c r="AI83" s="336"/>
      <c r="AJ83" s="336"/>
      <c r="AK83" s="336"/>
      <c r="AL83" s="336"/>
    </row>
    <row r="84" s="155" customFormat="1" ht="19.5" customHeight="1">
      <c r="A84" s="125" t="s">
        <v>560</v>
      </c>
    </row>
    <row r="85" s="155" customFormat="1" ht="19.5" customHeight="1">
      <c r="A85" s="125" t="s">
        <v>561</v>
      </c>
    </row>
    <row r="86" s="155" customFormat="1" ht="19.5" customHeight="1">
      <c r="A86" s="125" t="s">
        <v>562</v>
      </c>
    </row>
    <row r="87" s="155" customFormat="1" ht="19.5" customHeight="1">
      <c r="A87" s="125" t="s">
        <v>563</v>
      </c>
    </row>
    <row r="88" s="155" customFormat="1" ht="19.5" customHeight="1">
      <c r="A88" s="125" t="s">
        <v>564</v>
      </c>
    </row>
    <row r="89" s="155" customFormat="1" ht="19.5" customHeight="1">
      <c r="A89" s="125" t="s">
        <v>565</v>
      </c>
    </row>
    <row r="90" s="155" customFormat="1" ht="19.5" customHeight="1">
      <c r="A90" s="125" t="s">
        <v>566</v>
      </c>
    </row>
    <row r="91" spans="1:38" ht="19.5" customHeight="1">
      <c r="A91" s="332"/>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row>
    <row r="92" spans="1:37" s="47" customFormat="1" ht="24.75" customHeight="1">
      <c r="A92" s="430" t="s">
        <v>144</v>
      </c>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row>
    <row r="93" spans="1:35" s="155" customFormat="1" ht="19.5" customHeight="1">
      <c r="A93" s="350" t="s">
        <v>235</v>
      </c>
      <c r="B93" s="365"/>
      <c r="C93" s="365"/>
      <c r="D93" s="365"/>
      <c r="E93" s="365"/>
      <c r="F93" s="365"/>
      <c r="G93" s="365"/>
      <c r="H93" s="365"/>
      <c r="I93" s="365"/>
      <c r="J93" s="365"/>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365"/>
      <c r="AH93" s="365"/>
      <c r="AI93" s="365"/>
    </row>
    <row r="94" spans="1:35" s="155" customFormat="1" ht="19.5" customHeight="1">
      <c r="A94" s="350" t="s">
        <v>90</v>
      </c>
      <c r="B94" s="365"/>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row>
    <row r="95" spans="1:35" s="155" customFormat="1" ht="19.5" customHeight="1">
      <c r="A95" s="350" t="s">
        <v>251</v>
      </c>
      <c r="B95" s="365"/>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row>
    <row r="96" spans="1:38" s="155" customFormat="1" ht="19.5" customHeight="1">
      <c r="A96" s="350" t="s">
        <v>252</v>
      </c>
      <c r="B96" s="365"/>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row>
    <row r="97" spans="1:38" s="155" customFormat="1" ht="19.5" customHeight="1">
      <c r="A97" s="350" t="s">
        <v>253</v>
      </c>
      <c r="B97" s="365"/>
      <c r="C97" s="365"/>
      <c r="D97" s="365"/>
      <c r="E97" s="365"/>
      <c r="F97" s="365"/>
      <c r="G97" s="365"/>
      <c r="H97" s="365"/>
      <c r="I97" s="365"/>
      <c r="J97" s="365"/>
      <c r="K97" s="365"/>
      <c r="L97" s="365"/>
      <c r="M97" s="365"/>
      <c r="N97" s="365"/>
      <c r="O97" s="365"/>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row>
    <row r="98" spans="1:38" ht="19.5" customHeight="1">
      <c r="A98" s="109" t="s">
        <v>85</v>
      </c>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row>
    <row r="99" spans="1:38" ht="19.5" customHeight="1">
      <c r="A99" s="338"/>
      <c r="B99" s="109"/>
      <c r="C99" s="109"/>
      <c r="D99" s="109"/>
      <c r="E99" s="109"/>
      <c r="F99" s="298"/>
      <c r="G99" s="298"/>
      <c r="H99" s="336"/>
      <c r="I99" s="336"/>
      <c r="J99" s="336"/>
      <c r="K99" s="336"/>
      <c r="L99" s="336"/>
      <c r="M99" s="337"/>
      <c r="N99" s="337"/>
      <c r="O99" s="337"/>
      <c r="P99" s="337"/>
      <c r="Q99" s="298"/>
      <c r="R99" s="298"/>
      <c r="S99" s="336"/>
      <c r="T99" s="336"/>
      <c r="U99" s="336"/>
      <c r="V99" s="336"/>
      <c r="W99" s="298"/>
      <c r="X99" s="298"/>
      <c r="Y99" s="298"/>
      <c r="Z99" s="298"/>
      <c r="AA99" s="298"/>
      <c r="AB99" s="298"/>
      <c r="AC99" s="298"/>
      <c r="AD99" s="298"/>
      <c r="AE99" s="336"/>
      <c r="AF99" s="336"/>
      <c r="AG99" s="336"/>
      <c r="AH99" s="336"/>
      <c r="AI99" s="336"/>
      <c r="AJ99" s="336"/>
      <c r="AK99" s="336"/>
      <c r="AL99" s="336"/>
    </row>
    <row r="100" spans="1:38" s="155" customFormat="1" ht="19.5" customHeight="1">
      <c r="A100" s="427" t="s">
        <v>91</v>
      </c>
      <c r="B100" s="365"/>
      <c r="C100" s="365"/>
      <c r="D100" s="365"/>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153"/>
      <c r="AH100" s="153"/>
      <c r="AI100" s="153"/>
      <c r="AJ100" s="153"/>
      <c r="AK100" s="153"/>
      <c r="AL100" s="153"/>
    </row>
    <row r="101" spans="1:38" s="155" customFormat="1" ht="19.5" customHeight="1">
      <c r="A101" s="427" t="s">
        <v>92</v>
      </c>
      <c r="B101" s="365"/>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153"/>
      <c r="AH101" s="153"/>
      <c r="AI101" s="153"/>
      <c r="AJ101" s="153"/>
      <c r="AK101" s="153"/>
      <c r="AL101" s="153"/>
    </row>
    <row r="102" spans="1:38" s="155" customFormat="1" ht="19.5" customHeight="1">
      <c r="A102" s="427" t="s">
        <v>93</v>
      </c>
      <c r="B102" s="365"/>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153"/>
      <c r="AH102" s="153"/>
      <c r="AI102" s="153"/>
      <c r="AJ102" s="153"/>
      <c r="AK102" s="153"/>
      <c r="AL102" s="153"/>
    </row>
    <row r="103" spans="1:38" s="155" customFormat="1" ht="19.5" customHeight="1">
      <c r="A103" s="350" t="s">
        <v>567</v>
      </c>
      <c r="B103" s="365"/>
      <c r="C103" s="365"/>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153"/>
      <c r="AH103" s="153"/>
      <c r="AI103" s="153"/>
      <c r="AJ103" s="153"/>
      <c r="AK103" s="153"/>
      <c r="AL103" s="153"/>
    </row>
    <row r="104" spans="1:38" s="155" customFormat="1" ht="19.5" customHeight="1">
      <c r="A104" s="294" t="s">
        <v>94</v>
      </c>
      <c r="B104" s="294"/>
      <c r="C104" s="294"/>
      <c r="D104" s="294"/>
      <c r="E104" s="294"/>
      <c r="F104" s="152"/>
      <c r="G104" s="152"/>
      <c r="H104" s="153"/>
      <c r="I104" s="153"/>
      <c r="J104" s="153"/>
      <c r="K104" s="153"/>
      <c r="L104" s="153"/>
      <c r="M104" s="154"/>
      <c r="N104" s="154"/>
      <c r="O104" s="154"/>
      <c r="P104" s="154"/>
      <c r="Q104" s="152"/>
      <c r="R104" s="152"/>
      <c r="S104" s="153"/>
      <c r="T104" s="153"/>
      <c r="U104" s="153"/>
      <c r="V104" s="153"/>
      <c r="W104" s="152"/>
      <c r="X104" s="152"/>
      <c r="Y104" s="152"/>
      <c r="Z104" s="152"/>
      <c r="AA104" s="152"/>
      <c r="AB104" s="152"/>
      <c r="AC104" s="152"/>
      <c r="AD104" s="152"/>
      <c r="AE104" s="153"/>
      <c r="AF104" s="153"/>
      <c r="AG104" s="153"/>
      <c r="AH104" s="153"/>
      <c r="AI104" s="153"/>
      <c r="AJ104" s="153"/>
      <c r="AK104" s="153"/>
      <c r="AL104" s="153"/>
    </row>
    <row r="105" spans="1:38" s="155" customFormat="1" ht="19.5" customHeight="1">
      <c r="A105" s="428" t="s">
        <v>42</v>
      </c>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153"/>
      <c r="AH105" s="153"/>
      <c r="AI105" s="153"/>
      <c r="AJ105" s="153"/>
      <c r="AK105" s="153"/>
      <c r="AL105" s="153"/>
    </row>
    <row r="106" spans="1:38" ht="19.5" customHeight="1" hidden="1">
      <c r="A106" s="332" t="s">
        <v>571</v>
      </c>
      <c r="B106" s="339"/>
      <c r="C106" s="339"/>
      <c r="D106" s="339"/>
      <c r="E106" s="339"/>
      <c r="F106" s="298"/>
      <c r="G106" s="298"/>
      <c r="H106" s="336"/>
      <c r="I106" s="336"/>
      <c r="J106" s="336"/>
      <c r="K106" s="336"/>
      <c r="L106" s="336"/>
      <c r="M106" s="337"/>
      <c r="N106" s="337"/>
      <c r="O106" s="337"/>
      <c r="P106" s="337"/>
      <c r="Q106" s="298"/>
      <c r="R106" s="298"/>
      <c r="S106" s="336"/>
      <c r="T106" s="336"/>
      <c r="U106" s="336"/>
      <c r="V106" s="336"/>
      <c r="W106" s="298"/>
      <c r="X106" s="298"/>
      <c r="Y106" s="298"/>
      <c r="Z106" s="298"/>
      <c r="AA106" s="298"/>
      <c r="AB106" s="298"/>
      <c r="AC106" s="298"/>
      <c r="AD106" s="298"/>
      <c r="AE106" s="336"/>
      <c r="AF106" s="336"/>
      <c r="AG106" s="336"/>
      <c r="AH106" s="336"/>
      <c r="AI106" s="336"/>
      <c r="AJ106" s="336"/>
      <c r="AK106" s="336"/>
      <c r="AL106" s="336"/>
    </row>
    <row r="107" spans="1:38" ht="19.5" customHeight="1">
      <c r="A107" s="294" t="s">
        <v>71</v>
      </c>
      <c r="B107" s="339"/>
      <c r="C107" s="339"/>
      <c r="D107" s="339"/>
      <c r="E107" s="339"/>
      <c r="F107" s="298"/>
      <c r="G107" s="298"/>
      <c r="H107" s="336"/>
      <c r="I107" s="336"/>
      <c r="J107" s="336"/>
      <c r="K107" s="336"/>
      <c r="L107" s="336"/>
      <c r="M107" s="337"/>
      <c r="N107" s="337"/>
      <c r="O107" s="337"/>
      <c r="P107" s="337"/>
      <c r="Q107" s="298"/>
      <c r="R107" s="298"/>
      <c r="S107" s="336"/>
      <c r="T107" s="336"/>
      <c r="U107" s="336"/>
      <c r="V107" s="336"/>
      <c r="W107" s="298"/>
      <c r="X107" s="298"/>
      <c r="Y107" s="298"/>
      <c r="Z107" s="298"/>
      <c r="AA107" s="298"/>
      <c r="AB107" s="298"/>
      <c r="AC107" s="298"/>
      <c r="AD107" s="298"/>
      <c r="AE107" s="336"/>
      <c r="AF107" s="336"/>
      <c r="AG107" s="336"/>
      <c r="AH107" s="336"/>
      <c r="AI107" s="336"/>
      <c r="AJ107" s="336"/>
      <c r="AK107" s="336"/>
      <c r="AL107" s="336"/>
    </row>
    <row r="108" spans="1:38" s="155" customFormat="1" ht="19.5" customHeight="1">
      <c r="A108" s="294" t="s">
        <v>231</v>
      </c>
      <c r="B108" s="294"/>
      <c r="C108" s="294"/>
      <c r="D108" s="294"/>
      <c r="E108" s="294"/>
      <c r="F108" s="152"/>
      <c r="G108" s="152"/>
      <c r="H108" s="153"/>
      <c r="I108" s="153"/>
      <c r="J108" s="153"/>
      <c r="K108" s="153"/>
      <c r="L108" s="153"/>
      <c r="M108" s="154"/>
      <c r="N108" s="154"/>
      <c r="O108" s="154"/>
      <c r="P108" s="154"/>
      <c r="Q108" s="152"/>
      <c r="R108" s="152"/>
      <c r="S108" s="153"/>
      <c r="T108" s="153"/>
      <c r="U108" s="153"/>
      <c r="V108" s="153"/>
      <c r="W108" s="152"/>
      <c r="X108" s="152"/>
      <c r="Y108" s="152"/>
      <c r="Z108" s="152"/>
      <c r="AA108" s="152"/>
      <c r="AB108" s="152"/>
      <c r="AC108" s="152"/>
      <c r="AD108" s="152"/>
      <c r="AE108" s="153"/>
      <c r="AF108" s="153"/>
      <c r="AG108" s="153"/>
      <c r="AH108" s="153"/>
      <c r="AI108" s="153"/>
      <c r="AJ108" s="153"/>
      <c r="AK108" s="153"/>
      <c r="AL108" s="153"/>
    </row>
    <row r="109" spans="1:38" s="155" customFormat="1" ht="19.5" customHeight="1">
      <c r="A109" s="125" t="s">
        <v>543</v>
      </c>
      <c r="B109" s="125"/>
      <c r="C109" s="125"/>
      <c r="D109" s="125"/>
      <c r="E109" s="125"/>
      <c r="F109" s="152"/>
      <c r="G109" s="152"/>
      <c r="H109" s="153"/>
      <c r="I109" s="153"/>
      <c r="J109" s="153"/>
      <c r="K109" s="153"/>
      <c r="L109" s="153"/>
      <c r="M109" s="154"/>
      <c r="N109" s="154"/>
      <c r="O109" s="154"/>
      <c r="P109" s="154"/>
      <c r="Q109" s="152"/>
      <c r="R109" s="152"/>
      <c r="S109" s="153"/>
      <c r="T109" s="153"/>
      <c r="U109" s="153"/>
      <c r="V109" s="153"/>
      <c r="W109" s="152"/>
      <c r="X109" s="152"/>
      <c r="Y109" s="152"/>
      <c r="Z109" s="152"/>
      <c r="AA109" s="152"/>
      <c r="AB109" s="152"/>
      <c r="AC109" s="152"/>
      <c r="AD109" s="152"/>
      <c r="AE109" s="153"/>
      <c r="AF109" s="153"/>
      <c r="AG109" s="153"/>
      <c r="AH109" s="153"/>
      <c r="AI109" s="153"/>
      <c r="AJ109" s="153"/>
      <c r="AK109" s="153"/>
      <c r="AL109" s="153"/>
    </row>
    <row r="110" spans="1:38" s="155" customFormat="1" ht="19.5" customHeight="1">
      <c r="A110" s="367" t="s">
        <v>232</v>
      </c>
      <c r="B110" s="294"/>
      <c r="C110" s="294"/>
      <c r="D110" s="294"/>
      <c r="E110" s="294"/>
      <c r="F110" s="152"/>
      <c r="G110" s="152"/>
      <c r="H110" s="153"/>
      <c r="I110" s="153"/>
      <c r="J110" s="153"/>
      <c r="K110" s="153"/>
      <c r="L110" s="153"/>
      <c r="M110" s="154"/>
      <c r="N110" s="154"/>
      <c r="O110" s="154"/>
      <c r="P110" s="154"/>
      <c r="Q110" s="152"/>
      <c r="R110" s="152"/>
      <c r="S110" s="153"/>
      <c r="T110" s="153"/>
      <c r="U110" s="153"/>
      <c r="V110" s="153"/>
      <c r="W110" s="152"/>
      <c r="X110" s="152"/>
      <c r="Y110" s="152"/>
      <c r="Z110" s="152"/>
      <c r="AA110" s="152"/>
      <c r="AB110" s="152"/>
      <c r="AC110" s="152"/>
      <c r="AD110" s="152"/>
      <c r="AE110" s="152"/>
      <c r="AF110" s="152"/>
      <c r="AG110" s="152"/>
      <c r="AH110" s="152"/>
      <c r="AI110" s="152"/>
      <c r="AJ110" s="152"/>
      <c r="AK110" s="152"/>
      <c r="AL110" s="152"/>
    </row>
    <row r="111" spans="1:38" s="155" customFormat="1" ht="19.5" customHeight="1">
      <c r="A111" s="368" t="s">
        <v>233</v>
      </c>
      <c r="B111" s="125"/>
      <c r="C111" s="125"/>
      <c r="D111" s="125"/>
      <c r="E111" s="125"/>
      <c r="F111" s="152"/>
      <c r="G111" s="152"/>
      <c r="H111" s="153"/>
      <c r="I111" s="153"/>
      <c r="J111" s="153"/>
      <c r="K111" s="153"/>
      <c r="L111" s="153"/>
      <c r="M111" s="154"/>
      <c r="N111" s="154"/>
      <c r="O111" s="154"/>
      <c r="P111" s="154"/>
      <c r="Q111" s="152"/>
      <c r="R111" s="152"/>
      <c r="S111" s="153"/>
      <c r="T111" s="153"/>
      <c r="U111" s="153"/>
      <c r="V111" s="153"/>
      <c r="W111" s="152"/>
      <c r="X111" s="152"/>
      <c r="Y111" s="152"/>
      <c r="Z111" s="152"/>
      <c r="AA111" s="152"/>
      <c r="AB111" s="152"/>
      <c r="AC111" s="152"/>
      <c r="AD111" s="152"/>
      <c r="AE111" s="152"/>
      <c r="AF111" s="152"/>
      <c r="AG111" s="152"/>
      <c r="AH111" s="152"/>
      <c r="AI111" s="152"/>
      <c r="AJ111" s="152"/>
      <c r="AK111" s="152"/>
      <c r="AL111" s="152"/>
    </row>
    <row r="112" spans="1:38" s="155" customFormat="1" ht="19.5" customHeight="1">
      <c r="A112" s="125" t="s">
        <v>586</v>
      </c>
      <c r="B112" s="369"/>
      <c r="C112" s="369"/>
      <c r="D112" s="369"/>
      <c r="E112" s="369"/>
      <c r="F112" s="370"/>
      <c r="G112" s="370"/>
      <c r="H112" s="371"/>
      <c r="I112" s="371"/>
      <c r="J112" s="371"/>
      <c r="K112" s="371"/>
      <c r="L112" s="371"/>
      <c r="M112" s="372"/>
      <c r="N112" s="372"/>
      <c r="O112" s="372"/>
      <c r="P112" s="372"/>
      <c r="Q112" s="370"/>
      <c r="R112" s="370"/>
      <c r="S112" s="371"/>
      <c r="T112" s="371"/>
      <c r="U112" s="371"/>
      <c r="V112" s="371"/>
      <c r="W112" s="370"/>
      <c r="X112" s="370"/>
      <c r="Y112" s="370"/>
      <c r="Z112" s="370"/>
      <c r="AA112" s="370"/>
      <c r="AB112" s="370"/>
      <c r="AC112" s="370"/>
      <c r="AD112" s="370"/>
      <c r="AE112" s="370"/>
      <c r="AF112" s="370"/>
      <c r="AG112" s="370"/>
      <c r="AH112" s="370"/>
      <c r="AI112" s="370"/>
      <c r="AJ112" s="370"/>
      <c r="AK112" s="370"/>
      <c r="AL112" s="370"/>
    </row>
    <row r="113" spans="1:38" ht="19.5" customHeight="1">
      <c r="A113" s="131"/>
      <c r="B113" s="131"/>
      <c r="C113" s="131"/>
      <c r="D113" s="131"/>
      <c r="E113" s="131"/>
      <c r="F113" s="298"/>
      <c r="G113" s="298"/>
      <c r="H113" s="336"/>
      <c r="I113" s="336"/>
      <c r="J113" s="336"/>
      <c r="K113" s="337"/>
      <c r="L113" s="298"/>
      <c r="M113" s="336"/>
      <c r="N113" s="336"/>
      <c r="O113" s="336"/>
      <c r="P113" s="336"/>
      <c r="Q113" s="336"/>
      <c r="R113" s="336"/>
      <c r="S113" s="298"/>
      <c r="T113" s="298"/>
      <c r="U113" s="336"/>
      <c r="V113" s="336"/>
      <c r="W113" s="298"/>
      <c r="X113" s="298"/>
      <c r="Y113" s="298"/>
      <c r="Z113" s="298"/>
      <c r="AA113" s="298"/>
      <c r="AB113" s="298"/>
      <c r="AC113" s="298"/>
      <c r="AD113" s="298"/>
      <c r="AE113" s="298"/>
      <c r="AF113" s="298"/>
      <c r="AG113" s="298"/>
      <c r="AH113" s="298"/>
      <c r="AI113" s="298"/>
      <c r="AJ113" s="298"/>
      <c r="AK113" s="298"/>
      <c r="AL113" s="298"/>
    </row>
    <row r="114" spans="1:38" ht="19.5" customHeight="1">
      <c r="A114" s="131"/>
      <c r="B114" s="298"/>
      <c r="C114" s="298"/>
      <c r="D114" s="336"/>
      <c r="E114" s="336"/>
      <c r="F114" s="337"/>
      <c r="G114" s="298"/>
      <c r="H114" s="298"/>
      <c r="I114" s="298"/>
      <c r="J114" s="298"/>
      <c r="K114" s="298"/>
      <c r="L114" s="298"/>
      <c r="M114" s="298"/>
      <c r="N114" s="298"/>
      <c r="O114" s="298"/>
      <c r="P114" s="298"/>
      <c r="Q114" s="336"/>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row>
    <row r="115" spans="1:17" s="155" customFormat="1" ht="23.25" customHeight="1">
      <c r="A115" s="342" t="s">
        <v>227</v>
      </c>
      <c r="B115" s="370"/>
      <c r="C115" s="370"/>
      <c r="D115" s="153"/>
      <c r="E115" s="153"/>
      <c r="F115" s="154"/>
      <c r="G115" s="152"/>
      <c r="H115" s="152"/>
      <c r="I115" s="152"/>
      <c r="J115" s="153"/>
      <c r="K115" s="152"/>
      <c r="L115" s="153"/>
      <c r="M115" s="153"/>
      <c r="N115" s="152"/>
      <c r="O115" s="152"/>
      <c r="P115" s="152"/>
      <c r="Q115" s="153"/>
    </row>
    <row r="116" spans="1:38" ht="19.5" customHeight="1">
      <c r="A116" s="131"/>
      <c r="B116" s="573" t="s">
        <v>67</v>
      </c>
      <c r="C116" s="573"/>
      <c r="D116" s="573"/>
      <c r="E116" s="573"/>
      <c r="F116" s="573"/>
      <c r="G116" s="131"/>
      <c r="H116" s="298"/>
      <c r="I116" s="333" t="s">
        <v>568</v>
      </c>
      <c r="J116" s="336"/>
      <c r="K116" s="298"/>
      <c r="L116" s="560" t="s">
        <v>68</v>
      </c>
      <c r="M116" s="560"/>
      <c r="N116" s="560"/>
      <c r="O116" s="560"/>
      <c r="P116" s="560"/>
      <c r="Q116" s="131"/>
      <c r="R116" s="131"/>
      <c r="S116" s="560" t="s">
        <v>57</v>
      </c>
      <c r="T116" s="560"/>
      <c r="U116" s="560"/>
      <c r="V116" s="560"/>
      <c r="W116" s="131"/>
      <c r="X116" s="131"/>
      <c r="Y116" s="131"/>
      <c r="Z116" s="131"/>
      <c r="AA116" s="131"/>
      <c r="AB116" s="131"/>
      <c r="AC116" s="131"/>
      <c r="AD116" s="131"/>
      <c r="AE116" s="131"/>
      <c r="AF116" s="131"/>
      <c r="AG116" s="131"/>
      <c r="AH116" s="131"/>
      <c r="AI116" s="131"/>
      <c r="AJ116" s="131"/>
      <c r="AK116" s="131"/>
      <c r="AL116" s="131"/>
    </row>
    <row r="117" spans="2:22" s="155" customFormat="1" ht="19.5" customHeight="1">
      <c r="B117" s="323">
        <v>38352</v>
      </c>
      <c r="C117" s="323"/>
      <c r="D117" s="324">
        <v>37986</v>
      </c>
      <c r="E117" s="324"/>
      <c r="F117" s="324">
        <v>37621</v>
      </c>
      <c r="G117" s="323"/>
      <c r="H117" s="324"/>
      <c r="I117" s="323">
        <v>36586</v>
      </c>
      <c r="J117" s="324">
        <v>36220</v>
      </c>
      <c r="K117" s="319"/>
      <c r="L117" s="315">
        <v>38352</v>
      </c>
      <c r="M117" s="323"/>
      <c r="N117" s="324">
        <v>37986</v>
      </c>
      <c r="O117" s="324"/>
      <c r="P117" s="324">
        <v>37621</v>
      </c>
      <c r="Q117" s="316"/>
      <c r="R117" s="316"/>
      <c r="S117" s="315">
        <v>38352</v>
      </c>
      <c r="T117" s="323"/>
      <c r="U117" s="324">
        <v>37986</v>
      </c>
      <c r="V117" s="324">
        <v>37621</v>
      </c>
    </row>
    <row r="118" spans="1:22" s="155" customFormat="1" ht="19.5" customHeight="1">
      <c r="A118" s="325" t="s">
        <v>569</v>
      </c>
      <c r="B118" s="326">
        <v>0.05</v>
      </c>
      <c r="C118" s="326"/>
      <c r="D118" s="318">
        <v>0.05</v>
      </c>
      <c r="E118" s="324"/>
      <c r="F118" s="376" t="s">
        <v>193</v>
      </c>
      <c r="G118" s="323"/>
      <c r="H118" s="324"/>
      <c r="I118" s="323"/>
      <c r="J118" s="324"/>
      <c r="K118" s="319"/>
      <c r="L118" s="377">
        <v>0.05</v>
      </c>
      <c r="M118" s="323"/>
      <c r="N118" s="318">
        <v>0.05</v>
      </c>
      <c r="O118" s="324"/>
      <c r="P118" s="376" t="s">
        <v>193</v>
      </c>
      <c r="Q118" s="316"/>
      <c r="R118" s="316"/>
      <c r="S118" s="327" t="s">
        <v>193</v>
      </c>
      <c r="T118" s="323"/>
      <c r="U118" s="376" t="s">
        <v>193</v>
      </c>
      <c r="V118" s="376" t="s">
        <v>193</v>
      </c>
    </row>
    <row r="119" spans="1:22" s="155" customFormat="1" ht="19.5" customHeight="1">
      <c r="A119" s="316" t="s">
        <v>573</v>
      </c>
      <c r="B119" s="319">
        <v>0.09</v>
      </c>
      <c r="C119" s="319"/>
      <c r="D119" s="321">
        <v>0.09</v>
      </c>
      <c r="E119" s="321"/>
      <c r="F119" s="320">
        <v>0.09</v>
      </c>
      <c r="G119" s="319"/>
      <c r="H119" s="319"/>
      <c r="I119" s="319" t="s">
        <v>574</v>
      </c>
      <c r="J119" s="321" t="s">
        <v>574</v>
      </c>
      <c r="K119" s="319"/>
      <c r="L119" s="319">
        <v>0.09</v>
      </c>
      <c r="M119" s="319"/>
      <c r="N119" s="321">
        <v>0.09</v>
      </c>
      <c r="O119" s="320"/>
      <c r="P119" s="320">
        <v>0.09</v>
      </c>
      <c r="Q119" s="316"/>
      <c r="R119" s="316"/>
      <c r="S119" s="574" t="s">
        <v>163</v>
      </c>
      <c r="T119" s="574"/>
      <c r="U119" s="575" t="s">
        <v>163</v>
      </c>
      <c r="V119" s="575" t="s">
        <v>163</v>
      </c>
    </row>
    <row r="120" spans="1:22" s="155" customFormat="1" ht="19.5" customHeight="1">
      <c r="A120" s="316" t="s">
        <v>152</v>
      </c>
      <c r="B120" s="319">
        <v>0.23</v>
      </c>
      <c r="C120" s="319"/>
      <c r="D120" s="321">
        <v>0.23</v>
      </c>
      <c r="E120" s="321"/>
      <c r="F120" s="320">
        <v>0.23</v>
      </c>
      <c r="G120" s="319"/>
      <c r="H120" s="319"/>
      <c r="I120" s="319" t="s">
        <v>575</v>
      </c>
      <c r="J120" s="321" t="s">
        <v>576</v>
      </c>
      <c r="K120" s="319"/>
      <c r="L120" s="319">
        <v>0.23</v>
      </c>
      <c r="M120" s="319"/>
      <c r="N120" s="321">
        <v>0.23</v>
      </c>
      <c r="O120" s="320"/>
      <c r="P120" s="320">
        <v>0.23</v>
      </c>
      <c r="Q120" s="316"/>
      <c r="R120" s="316"/>
      <c r="S120" s="574" t="s">
        <v>168</v>
      </c>
      <c r="T120" s="574"/>
      <c r="U120" s="575" t="s">
        <v>168</v>
      </c>
      <c r="V120" s="575" t="s">
        <v>168</v>
      </c>
    </row>
    <row r="121" spans="1:38" ht="19.5" customHeight="1">
      <c r="A121" s="131"/>
      <c r="B121" s="298"/>
      <c r="C121" s="298"/>
      <c r="D121" s="337"/>
      <c r="E121" s="337"/>
      <c r="F121" s="336"/>
      <c r="G121" s="298"/>
      <c r="H121" s="298"/>
      <c r="I121" s="298"/>
      <c r="J121" s="337"/>
      <c r="K121" s="298"/>
      <c r="L121" s="298"/>
      <c r="M121" s="298"/>
      <c r="N121" s="336"/>
      <c r="O121" s="336"/>
      <c r="P121" s="336"/>
      <c r="Q121" s="131"/>
      <c r="R121" s="131"/>
      <c r="S121" s="298"/>
      <c r="T121" s="298"/>
      <c r="U121" s="337"/>
      <c r="V121" s="336"/>
      <c r="W121" s="131"/>
      <c r="X121" s="131"/>
      <c r="Y121" s="131"/>
      <c r="Z121" s="131"/>
      <c r="AA121" s="131"/>
      <c r="AB121" s="131"/>
      <c r="AC121" s="131"/>
      <c r="AD121" s="131"/>
      <c r="AE121" s="131"/>
      <c r="AF121" s="131"/>
      <c r="AG121" s="131"/>
      <c r="AH121" s="131"/>
      <c r="AI121" s="131"/>
      <c r="AJ121" s="131"/>
      <c r="AK121" s="131"/>
      <c r="AL121" s="131"/>
    </row>
    <row r="122" spans="1:38" ht="19.5" customHeight="1">
      <c r="A122" s="131"/>
      <c r="B122" s="298"/>
      <c r="C122" s="298"/>
      <c r="D122" s="337"/>
      <c r="E122" s="337"/>
      <c r="F122" s="336"/>
      <c r="G122" s="298"/>
      <c r="H122" s="298"/>
      <c r="I122" s="298"/>
      <c r="J122" s="337"/>
      <c r="K122" s="298"/>
      <c r="L122" s="298"/>
      <c r="M122" s="298"/>
      <c r="N122" s="336"/>
      <c r="O122" s="336"/>
      <c r="P122" s="336"/>
      <c r="Q122" s="131"/>
      <c r="R122" s="131"/>
      <c r="S122" s="298"/>
      <c r="T122" s="298"/>
      <c r="U122" s="337"/>
      <c r="V122" s="336"/>
      <c r="W122" s="131"/>
      <c r="X122" s="131"/>
      <c r="Y122" s="131"/>
      <c r="Z122" s="131"/>
      <c r="AA122" s="131"/>
      <c r="AB122" s="131"/>
      <c r="AC122" s="131"/>
      <c r="AD122" s="131"/>
      <c r="AE122" s="131"/>
      <c r="AF122" s="131"/>
      <c r="AG122" s="131"/>
      <c r="AH122" s="131"/>
      <c r="AI122" s="131"/>
      <c r="AJ122" s="131"/>
      <c r="AK122" s="131"/>
      <c r="AL122" s="131"/>
    </row>
    <row r="123" spans="1:22" s="155" customFormat="1" ht="19.5" customHeight="1">
      <c r="A123" s="373" t="s">
        <v>578</v>
      </c>
      <c r="B123" s="152"/>
      <c r="C123" s="152"/>
      <c r="D123" s="154"/>
      <c r="E123" s="154"/>
      <c r="F123" s="153"/>
      <c r="G123" s="152"/>
      <c r="H123" s="152"/>
      <c r="I123" s="152"/>
      <c r="J123" s="154"/>
      <c r="K123" s="152"/>
      <c r="L123" s="152"/>
      <c r="M123" s="152"/>
      <c r="N123" s="153"/>
      <c r="O123" s="153"/>
      <c r="P123" s="153"/>
      <c r="S123" s="152"/>
      <c r="T123" s="152"/>
      <c r="U123" s="154"/>
      <c r="V123" s="153"/>
    </row>
    <row r="124" spans="1:22" s="155" customFormat="1" ht="19.5" customHeight="1">
      <c r="A124" s="243" t="s">
        <v>234</v>
      </c>
      <c r="B124" s="152"/>
      <c r="C124" s="152"/>
      <c r="D124" s="154"/>
      <c r="E124" s="154"/>
      <c r="F124" s="153"/>
      <c r="G124" s="152"/>
      <c r="H124" s="152"/>
      <c r="I124" s="152"/>
      <c r="J124" s="154"/>
      <c r="K124" s="152"/>
      <c r="L124" s="152"/>
      <c r="M124" s="152"/>
      <c r="N124" s="153"/>
      <c r="O124" s="153"/>
      <c r="P124" s="153"/>
      <c r="S124" s="152"/>
      <c r="T124" s="152"/>
      <c r="U124" s="154"/>
      <c r="V124" s="153"/>
    </row>
    <row r="125" spans="1:17" s="155" customFormat="1" ht="19.5" customHeight="1">
      <c r="A125" s="374" t="s">
        <v>50</v>
      </c>
      <c r="N125" s="152"/>
      <c r="O125" s="152"/>
      <c r="P125" s="152"/>
      <c r="Q125" s="153"/>
    </row>
    <row r="126" spans="1:17" s="155" customFormat="1" ht="19.5" customHeight="1">
      <c r="A126" s="374" t="s">
        <v>60</v>
      </c>
      <c r="F126" s="157"/>
      <c r="G126" s="157"/>
      <c r="N126" s="152"/>
      <c r="O126" s="152"/>
      <c r="P126" s="152"/>
      <c r="Q126" s="153"/>
    </row>
    <row r="127" spans="1:17" s="155" customFormat="1" ht="19.5" customHeight="1">
      <c r="A127" s="374" t="s">
        <v>58</v>
      </c>
      <c r="F127" s="157"/>
      <c r="G127" s="157"/>
      <c r="N127" s="152"/>
      <c r="O127" s="152"/>
      <c r="P127" s="152"/>
      <c r="Q127" s="153"/>
    </row>
    <row r="128" spans="1:38" ht="19.5" customHeight="1">
      <c r="A128" s="334"/>
      <c r="B128" s="155"/>
      <c r="C128" s="155"/>
      <c r="D128" s="155"/>
      <c r="E128" s="155"/>
      <c r="F128" s="157"/>
      <c r="G128" s="157"/>
      <c r="H128" s="155"/>
      <c r="I128" s="155"/>
      <c r="J128" s="155"/>
      <c r="K128" s="155"/>
      <c r="L128" s="155"/>
      <c r="M128" s="155"/>
      <c r="N128" s="152"/>
      <c r="O128" s="152"/>
      <c r="P128" s="152"/>
      <c r="Q128" s="153"/>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row>
    <row r="129" spans="6:17" s="131" customFormat="1" ht="19.5" customHeight="1">
      <c r="F129" s="340"/>
      <c r="G129" s="340"/>
      <c r="N129" s="298"/>
      <c r="O129" s="298"/>
      <c r="P129" s="298"/>
      <c r="Q129" s="336"/>
    </row>
    <row r="130" spans="6:17" s="131" customFormat="1" ht="19.5" customHeight="1">
      <c r="F130" s="340"/>
      <c r="G130" s="340"/>
      <c r="N130" s="298"/>
      <c r="O130" s="298"/>
      <c r="P130" s="298"/>
      <c r="Q130" s="336"/>
    </row>
    <row r="131" spans="1:17" s="131" customFormat="1" ht="19.5" customHeight="1">
      <c r="A131" s="375"/>
      <c r="B131" s="298"/>
      <c r="C131" s="298"/>
      <c r="D131" s="336"/>
      <c r="E131" s="336"/>
      <c r="F131" s="337"/>
      <c r="G131" s="298"/>
      <c r="H131" s="298"/>
      <c r="I131" s="298"/>
      <c r="J131" s="298"/>
      <c r="K131" s="298"/>
      <c r="L131" s="298"/>
      <c r="M131" s="298"/>
      <c r="N131" s="298"/>
      <c r="O131" s="298"/>
      <c r="P131" s="298"/>
      <c r="Q131" s="336"/>
    </row>
    <row r="132" spans="26:27" ht="19.5" customHeight="1">
      <c r="Z132" s="50"/>
      <c r="AA132" s="50"/>
    </row>
    <row r="133" spans="26:27" ht="19.5" customHeight="1">
      <c r="Z133" s="50"/>
      <c r="AA133" s="50"/>
    </row>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spans="6:11" ht="19.5" customHeight="1">
      <c r="F168" s="32"/>
      <c r="G168" s="32">
        <v>6</v>
      </c>
      <c r="H168" s="32">
        <v>6</v>
      </c>
      <c r="I168" s="32">
        <v>6</v>
      </c>
      <c r="J168" s="32">
        <v>6</v>
      </c>
      <c r="K168" s="32"/>
    </row>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19.5" customHeight="1"/>
    <row r="1757" ht="19.5"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19.5"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19.5"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19.5"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19.5" customHeight="1"/>
    <row r="1854" ht="19.5" customHeight="1"/>
    <row r="1855" ht="19.5" customHeight="1"/>
    <row r="1856" ht="19.5" customHeight="1"/>
    <row r="1857" ht="19.5" customHeight="1"/>
    <row r="1858" ht="19.5" customHeight="1"/>
    <row r="1859" ht="19.5" customHeight="1"/>
    <row r="1860" ht="19.5" customHeight="1"/>
    <row r="1861" ht="19.5" customHeight="1"/>
    <row r="1862" ht="19.5" customHeight="1"/>
    <row r="1863" ht="19.5" customHeight="1"/>
    <row r="1864" ht="19.5" customHeight="1"/>
    <row r="1865" ht="19.5" customHeight="1"/>
    <row r="1866" ht="19.5" customHeight="1"/>
    <row r="1867" ht="19.5" customHeight="1"/>
    <row r="1868" ht="19.5" customHeight="1"/>
    <row r="1869" ht="19.5" customHeight="1"/>
    <row r="1870" ht="19.5" customHeight="1"/>
    <row r="1871" ht="19.5" customHeight="1"/>
    <row r="1872" ht="19.5" customHeight="1"/>
    <row r="1873" ht="19.5" customHeight="1"/>
    <row r="1874" ht="19.5" customHeight="1"/>
    <row r="1875" ht="19.5" customHeight="1"/>
    <row r="1876" ht="19.5" customHeight="1"/>
    <row r="1877" ht="19.5" customHeight="1"/>
    <row r="1878" ht="19.5" customHeight="1"/>
    <row r="1879" ht="19.5" customHeight="1"/>
    <row r="1880" ht="19.5" customHeight="1"/>
    <row r="1881" ht="19.5" customHeight="1"/>
    <row r="1882" ht="19.5" customHeight="1"/>
    <row r="1883" ht="19.5" customHeight="1"/>
    <row r="1884" ht="19.5" customHeight="1"/>
    <row r="1885" ht="19.5" customHeight="1"/>
    <row r="1886" ht="19.5" customHeight="1"/>
    <row r="1887" ht="19.5" customHeight="1"/>
    <row r="1888" ht="19.5" customHeight="1"/>
    <row r="1889" ht="19.5" customHeight="1"/>
    <row r="1890" ht="19.5" customHeight="1"/>
    <row r="1891" ht="19.5" customHeight="1"/>
    <row r="1892" ht="19.5" customHeight="1"/>
    <row r="1893" ht="19.5" customHeight="1"/>
    <row r="1894" ht="19.5" customHeight="1"/>
    <row r="1895" ht="19.5" customHeight="1"/>
    <row r="1896" ht="19.5" customHeight="1"/>
    <row r="1897" ht="19.5" customHeight="1"/>
    <row r="1898" ht="19.5" customHeight="1"/>
    <row r="1899" ht="19.5" customHeight="1"/>
    <row r="1900" ht="19.5" customHeight="1"/>
    <row r="1901" ht="19.5" customHeight="1"/>
    <row r="1902" ht="19.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19.5"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19.5"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19.5" customHeight="1"/>
    <row r="1955" ht="19.5"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19.5"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19.5"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19.5"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19.5" customHeight="1"/>
    <row r="2052" ht="19.5" customHeight="1"/>
    <row r="2053" ht="19.5" customHeight="1"/>
    <row r="2054" ht="19.5" customHeight="1"/>
    <row r="2055" ht="19.5" customHeight="1"/>
    <row r="2056" ht="19.5" customHeight="1"/>
    <row r="2057" ht="19.5" customHeight="1"/>
    <row r="2058" ht="19.5" customHeight="1"/>
    <row r="2059" ht="19.5" customHeight="1"/>
    <row r="2060" ht="19.5" customHeight="1"/>
    <row r="2061" ht="19.5" customHeight="1"/>
    <row r="2062" ht="19.5" customHeight="1"/>
    <row r="2063" ht="19.5" customHeight="1"/>
    <row r="2064" ht="19.5" customHeight="1"/>
    <row r="2065" ht="19.5" customHeight="1"/>
    <row r="2066" ht="19.5" customHeight="1"/>
    <row r="2067" ht="19.5" customHeight="1"/>
    <row r="2068" ht="19.5" customHeight="1"/>
    <row r="2069" ht="19.5" customHeight="1"/>
    <row r="2070" ht="19.5" customHeight="1"/>
    <row r="2071" ht="19.5" customHeight="1"/>
    <row r="2072" ht="19.5" customHeight="1"/>
    <row r="2073" ht="19.5" customHeight="1"/>
    <row r="2074" ht="19.5" customHeight="1"/>
    <row r="2075" ht="19.5" customHeight="1"/>
    <row r="2076" ht="19.5" customHeight="1"/>
    <row r="2077" ht="19.5" customHeight="1"/>
    <row r="2078" ht="19.5" customHeight="1"/>
    <row r="2079" ht="19.5" customHeight="1"/>
    <row r="2080" ht="19.5" customHeight="1"/>
    <row r="2081" ht="19.5" customHeight="1"/>
    <row r="2082" ht="19.5" customHeight="1"/>
    <row r="2083" ht="19.5" customHeight="1"/>
    <row r="2084" ht="19.5" customHeight="1"/>
    <row r="2085" ht="19.5" customHeight="1"/>
    <row r="2086" ht="19.5" customHeight="1"/>
    <row r="2087" ht="19.5" customHeight="1"/>
    <row r="2088" ht="19.5" customHeight="1"/>
    <row r="2089" ht="19.5" customHeight="1"/>
    <row r="2090" ht="19.5" customHeight="1"/>
    <row r="2091" ht="19.5" customHeight="1"/>
    <row r="2092" ht="19.5" customHeight="1"/>
    <row r="2093" ht="19.5" customHeight="1"/>
    <row r="2094" ht="19.5" customHeight="1"/>
    <row r="2095" ht="19.5" customHeight="1"/>
    <row r="2096" ht="19.5" customHeight="1"/>
    <row r="2097" ht="19.5" customHeight="1"/>
    <row r="2098" ht="19.5" customHeight="1"/>
    <row r="2099" ht="19.5" customHeight="1"/>
    <row r="2100" ht="19.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19.5"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19.5"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19.5" customHeight="1"/>
    <row r="2153" ht="19.5"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19.5"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19.5"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19.5"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19.5" customHeight="1"/>
    <row r="2250" ht="19.5" customHeight="1"/>
    <row r="2251" ht="19.5" customHeight="1"/>
    <row r="2252" ht="19.5" customHeight="1"/>
    <row r="2253" ht="19.5" customHeight="1"/>
    <row r="2254" ht="19.5" customHeight="1"/>
    <row r="2255" ht="19.5" customHeight="1"/>
    <row r="2256" ht="19.5" customHeight="1"/>
    <row r="2257" ht="19.5" customHeight="1"/>
    <row r="2258" ht="19.5" customHeight="1"/>
    <row r="2259" ht="19.5" customHeight="1"/>
    <row r="2260" ht="19.5" customHeight="1"/>
    <row r="2261" ht="19.5" customHeight="1"/>
    <row r="2262" ht="19.5" customHeight="1"/>
    <row r="2263" ht="19.5" customHeight="1"/>
    <row r="2264" ht="19.5" customHeight="1"/>
    <row r="2265" ht="19.5" customHeight="1"/>
    <row r="2266" ht="19.5" customHeight="1"/>
    <row r="2267" ht="19.5" customHeight="1"/>
    <row r="2268" ht="19.5" customHeight="1"/>
    <row r="2269" ht="19.5" customHeight="1"/>
    <row r="2270" ht="19.5" customHeight="1"/>
    <row r="2271" ht="19.5" customHeight="1"/>
    <row r="2272" ht="19.5" customHeight="1"/>
    <row r="2273" ht="19.5" customHeight="1"/>
    <row r="2274" ht="19.5" customHeight="1"/>
    <row r="2275" ht="19.5" customHeight="1"/>
    <row r="2276" ht="19.5" customHeight="1"/>
    <row r="2277" ht="19.5" customHeight="1"/>
    <row r="2278" ht="19.5" customHeight="1"/>
    <row r="2279" ht="19.5" customHeight="1"/>
    <row r="2280" ht="19.5" customHeight="1"/>
    <row r="2281" ht="19.5" customHeight="1"/>
    <row r="2282" ht="19.5" customHeight="1"/>
    <row r="2283" ht="19.5" customHeight="1"/>
    <row r="2284" ht="19.5" customHeight="1"/>
    <row r="2285" ht="19.5" customHeight="1"/>
    <row r="2286" ht="19.5" customHeight="1"/>
    <row r="2287" ht="19.5" customHeight="1"/>
    <row r="2288" ht="19.5" customHeight="1"/>
    <row r="2289" ht="19.5" customHeight="1"/>
    <row r="2290" ht="19.5" customHeight="1"/>
    <row r="2291" ht="19.5" customHeight="1"/>
    <row r="2292" ht="19.5" customHeight="1"/>
    <row r="2293" ht="19.5" customHeight="1"/>
    <row r="2294" ht="19.5" customHeight="1"/>
    <row r="2295" ht="19.5" customHeight="1"/>
    <row r="2296" ht="19.5" customHeight="1"/>
    <row r="2297" ht="19.5" customHeight="1"/>
    <row r="2298" ht="19.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19.5"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19.5"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19.5" customHeight="1"/>
    <row r="2351" ht="19.5"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19.5"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19.5"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19.5"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19.5" customHeight="1"/>
    <row r="2448" ht="19.5" customHeight="1"/>
    <row r="2449" ht="19.5" customHeight="1"/>
    <row r="2450" ht="19.5" customHeight="1"/>
    <row r="2451" ht="19.5" customHeight="1"/>
    <row r="2452" ht="19.5" customHeight="1"/>
    <row r="2453" ht="19.5" customHeight="1"/>
    <row r="2454" ht="19.5" customHeight="1"/>
    <row r="2455" ht="19.5" customHeight="1"/>
    <row r="2456" ht="19.5" customHeight="1"/>
    <row r="2457" ht="19.5" customHeight="1"/>
    <row r="2458" ht="19.5" customHeight="1"/>
    <row r="2459" ht="19.5" customHeight="1"/>
    <row r="2460" ht="19.5" customHeight="1"/>
    <row r="2461" ht="19.5" customHeight="1"/>
    <row r="2462" ht="19.5" customHeight="1"/>
    <row r="2463" ht="19.5" customHeight="1"/>
    <row r="2464" ht="19.5" customHeight="1"/>
    <row r="2465" ht="19.5" customHeight="1"/>
    <row r="2466" ht="19.5" customHeight="1"/>
    <row r="2467" ht="19.5" customHeight="1"/>
    <row r="2468" ht="19.5" customHeight="1"/>
    <row r="2469" ht="19.5" customHeight="1"/>
    <row r="2470" ht="19.5" customHeight="1"/>
    <row r="2471" ht="19.5" customHeight="1"/>
    <row r="2472" ht="19.5" customHeight="1"/>
    <row r="2473" ht="19.5" customHeight="1"/>
    <row r="2474" ht="19.5" customHeight="1"/>
    <row r="2475" ht="19.5" customHeight="1"/>
    <row r="2476" ht="19.5" customHeight="1"/>
    <row r="2477" ht="19.5" customHeight="1"/>
    <row r="2478" ht="19.5" customHeight="1"/>
    <row r="2479" ht="19.5" customHeight="1"/>
    <row r="2480" ht="19.5" customHeight="1"/>
    <row r="2481" ht="19.5" customHeight="1"/>
    <row r="2482" ht="19.5" customHeight="1"/>
    <row r="2483" ht="19.5" customHeight="1"/>
    <row r="2484" ht="19.5" customHeight="1"/>
    <row r="2485" ht="19.5" customHeight="1"/>
    <row r="2486" ht="19.5" customHeight="1"/>
    <row r="2487" ht="19.5" customHeight="1"/>
    <row r="2488" ht="19.5" customHeight="1"/>
    <row r="2489" ht="19.5" customHeight="1"/>
    <row r="2490" ht="19.5" customHeight="1"/>
    <row r="2491" ht="19.5" customHeight="1"/>
    <row r="2492" ht="19.5" customHeight="1"/>
    <row r="2493" ht="19.5" customHeight="1"/>
    <row r="2494" ht="19.5" customHeight="1"/>
    <row r="2495" ht="19.5" customHeight="1"/>
    <row r="2496" ht="19.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19.5"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19.5"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19.5" customHeight="1"/>
    <row r="2549" ht="19.5"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19.5"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19.5"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19.5"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19.5" customHeight="1"/>
    <row r="2646" ht="19.5" customHeight="1"/>
    <row r="2647" ht="19.5" customHeight="1"/>
    <row r="2648" ht="19.5" customHeight="1"/>
    <row r="2649" ht="19.5" customHeight="1"/>
    <row r="2650" ht="19.5" customHeight="1"/>
    <row r="2651" ht="19.5" customHeight="1"/>
    <row r="2652" ht="19.5" customHeight="1"/>
    <row r="2653" ht="19.5" customHeight="1"/>
    <row r="2654" ht="19.5" customHeight="1"/>
    <row r="2655" ht="19.5" customHeight="1"/>
    <row r="2656" ht="19.5" customHeight="1"/>
    <row r="2657" ht="19.5" customHeight="1"/>
    <row r="2658" ht="19.5" customHeight="1"/>
    <row r="2659" ht="19.5" customHeight="1"/>
    <row r="2660" ht="19.5" customHeight="1"/>
    <row r="2661" ht="19.5" customHeight="1"/>
    <row r="2662" ht="19.5" customHeight="1"/>
    <row r="2663" ht="19.5" customHeight="1"/>
    <row r="2664" ht="19.5" customHeight="1"/>
    <row r="2665" ht="19.5" customHeight="1"/>
    <row r="2666" ht="19.5" customHeight="1"/>
    <row r="2667" ht="19.5" customHeight="1"/>
    <row r="2668" ht="19.5" customHeight="1"/>
    <row r="2669" ht="19.5" customHeight="1"/>
    <row r="2670" ht="19.5" customHeight="1"/>
    <row r="2671" ht="19.5" customHeight="1"/>
    <row r="2672" ht="19.5" customHeight="1"/>
    <row r="2673" ht="19.5" customHeight="1"/>
    <row r="2674" ht="19.5" customHeight="1"/>
    <row r="2675" ht="19.5" customHeight="1"/>
    <row r="2676" ht="19.5" customHeight="1"/>
    <row r="2677" ht="19.5" customHeight="1"/>
    <row r="2678" ht="19.5" customHeight="1"/>
    <row r="2679" ht="19.5" customHeight="1"/>
    <row r="2680" ht="19.5" customHeight="1"/>
    <row r="2681" ht="19.5" customHeight="1"/>
    <row r="2682" ht="19.5" customHeight="1"/>
    <row r="2683" ht="19.5" customHeight="1"/>
    <row r="2684" ht="19.5" customHeight="1"/>
    <row r="2685" ht="19.5" customHeight="1"/>
    <row r="2686" ht="19.5" customHeight="1"/>
    <row r="2687" ht="19.5" customHeight="1"/>
    <row r="2688" ht="19.5" customHeight="1"/>
    <row r="2689" ht="19.5" customHeight="1"/>
    <row r="2690" ht="19.5" customHeight="1"/>
    <row r="2691" ht="19.5" customHeight="1"/>
    <row r="2692" ht="19.5" customHeight="1"/>
    <row r="2693" ht="19.5" customHeight="1"/>
    <row r="2694" ht="19.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19.5"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19.5"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19.5" customHeight="1"/>
    <row r="2747" ht="19.5"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19.5"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19.5"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19.5"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19.5" customHeight="1"/>
    <row r="2844" ht="19.5" customHeight="1"/>
    <row r="2845" ht="19.5" customHeight="1"/>
    <row r="2846" ht="19.5" customHeight="1"/>
    <row r="2847" ht="19.5" customHeight="1"/>
    <row r="2848" ht="19.5" customHeight="1"/>
    <row r="2849" ht="19.5" customHeight="1"/>
    <row r="2850" ht="19.5" customHeight="1"/>
    <row r="2851" ht="19.5" customHeight="1"/>
    <row r="2852" ht="19.5" customHeight="1"/>
    <row r="2853" ht="19.5" customHeight="1"/>
    <row r="2854" ht="19.5" customHeight="1"/>
    <row r="2855" ht="19.5" customHeight="1"/>
    <row r="2856" ht="19.5" customHeight="1"/>
    <row r="2857" ht="19.5" customHeight="1"/>
    <row r="2858" ht="19.5" customHeight="1"/>
    <row r="2859" ht="19.5" customHeight="1"/>
    <row r="2860" ht="19.5" customHeight="1"/>
    <row r="2861" ht="19.5" customHeight="1"/>
    <row r="2862" ht="19.5" customHeight="1"/>
    <row r="2863" ht="19.5" customHeight="1"/>
    <row r="2864" ht="19.5" customHeight="1"/>
    <row r="2865" ht="19.5" customHeight="1"/>
    <row r="2866" ht="19.5" customHeight="1"/>
    <row r="2867" ht="19.5" customHeight="1"/>
    <row r="2868" ht="19.5" customHeight="1"/>
    <row r="2869" ht="19.5" customHeight="1"/>
    <row r="2870" ht="19.5" customHeight="1"/>
    <row r="2871" ht="19.5" customHeight="1"/>
    <row r="2872" ht="19.5" customHeight="1"/>
    <row r="2873" ht="19.5" customHeight="1"/>
    <row r="2874" ht="19.5" customHeight="1"/>
    <row r="2875" ht="19.5" customHeight="1"/>
    <row r="2876" ht="19.5" customHeight="1"/>
    <row r="2877" ht="19.5" customHeight="1"/>
    <row r="2878" ht="19.5" customHeight="1"/>
    <row r="2879" ht="19.5" customHeight="1"/>
    <row r="2880" ht="19.5" customHeight="1"/>
    <row r="2881" ht="19.5" customHeight="1"/>
    <row r="2882" ht="19.5" customHeight="1"/>
    <row r="2883" ht="19.5" customHeight="1"/>
    <row r="2884" ht="19.5" customHeight="1"/>
    <row r="2885" ht="19.5" customHeight="1"/>
    <row r="2886" ht="19.5" customHeight="1"/>
    <row r="2887" ht="19.5" customHeight="1"/>
    <row r="2888" ht="19.5" customHeight="1"/>
    <row r="2889" ht="19.5" customHeight="1"/>
    <row r="2890" ht="19.5" customHeight="1"/>
    <row r="2891" ht="19.5" customHeight="1"/>
    <row r="2892" ht="19.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19.5"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19.5"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19.5"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19.5"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19.5"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19.5" customHeight="1"/>
    <row r="3042" ht="19.5" customHeight="1"/>
    <row r="3043" ht="19.5" customHeight="1"/>
    <row r="3044" ht="19.5" customHeight="1"/>
    <row r="3045" ht="19.5" customHeight="1"/>
    <row r="3046" ht="19.5" customHeight="1"/>
    <row r="3047" ht="19.5" customHeight="1"/>
    <row r="3048" ht="19.5" customHeight="1"/>
    <row r="3049" ht="19.5" customHeight="1"/>
    <row r="3050" ht="19.5" customHeight="1"/>
    <row r="3051" ht="19.5" customHeight="1"/>
    <row r="3052" ht="19.5" customHeight="1"/>
    <row r="3053" ht="19.5" customHeight="1"/>
    <row r="3054" ht="19.5" customHeight="1"/>
    <row r="3055" ht="19.5" customHeight="1"/>
    <row r="3056" ht="19.5" customHeight="1"/>
    <row r="3057" ht="19.5" customHeight="1"/>
    <row r="3058" ht="19.5" customHeight="1"/>
    <row r="3059" ht="19.5" customHeight="1"/>
    <row r="3060" ht="19.5" customHeight="1"/>
    <row r="3061" ht="19.5" customHeight="1"/>
    <row r="3062" ht="19.5" customHeight="1"/>
    <row r="3063" ht="19.5" customHeight="1"/>
    <row r="3064" ht="19.5" customHeight="1"/>
    <row r="3065" ht="19.5" customHeight="1"/>
    <row r="3066" ht="19.5" customHeight="1"/>
    <row r="3067" ht="19.5" customHeight="1"/>
    <row r="3068" ht="19.5" customHeight="1"/>
    <row r="3069" ht="19.5" customHeight="1"/>
    <row r="3070" ht="19.5" customHeight="1"/>
    <row r="3071" ht="19.5" customHeight="1"/>
    <row r="3072" ht="19.5" customHeight="1"/>
    <row r="3073" ht="19.5" customHeight="1"/>
    <row r="3074" ht="19.5" customHeight="1"/>
    <row r="3075" ht="19.5" customHeight="1"/>
    <row r="3076" ht="19.5" customHeight="1"/>
    <row r="3077" ht="19.5" customHeight="1"/>
    <row r="3078" ht="19.5" customHeight="1"/>
    <row r="3079" ht="19.5" customHeight="1"/>
    <row r="3080" ht="19.5" customHeight="1"/>
    <row r="3081" ht="19.5" customHeight="1"/>
    <row r="3082" ht="19.5" customHeight="1"/>
    <row r="3083" ht="19.5" customHeight="1"/>
    <row r="3084" ht="19.5" customHeight="1"/>
    <row r="3085" ht="19.5" customHeight="1"/>
    <row r="3086" ht="19.5" customHeight="1"/>
    <row r="3087" ht="19.5" customHeight="1"/>
    <row r="3088" ht="19.5" customHeight="1"/>
    <row r="3089" ht="19.5" customHeight="1"/>
    <row r="3090" ht="19.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19.5"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19.5"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19.5" customHeight="1"/>
    <row r="3143" ht="19.5"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19.5"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19.5"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19.5"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19.5" customHeight="1"/>
    <row r="3240" ht="19.5" customHeight="1"/>
    <row r="3241" ht="19.5" customHeight="1"/>
    <row r="3242" ht="19.5" customHeight="1"/>
    <row r="3243" ht="19.5" customHeight="1"/>
    <row r="3244" ht="19.5" customHeight="1"/>
    <row r="3245" ht="19.5" customHeight="1"/>
    <row r="3246" ht="19.5" customHeight="1"/>
    <row r="3247" ht="19.5" customHeight="1"/>
    <row r="3248" ht="19.5" customHeight="1"/>
    <row r="3249" ht="19.5" customHeight="1"/>
    <row r="3250" ht="19.5" customHeight="1"/>
    <row r="3251" ht="19.5" customHeight="1"/>
    <row r="3252" ht="19.5" customHeight="1"/>
    <row r="3253" ht="19.5" customHeight="1"/>
    <row r="3254" ht="19.5" customHeight="1"/>
    <row r="3255" ht="19.5" customHeight="1"/>
    <row r="3256" ht="19.5" customHeight="1"/>
    <row r="3257" ht="19.5" customHeight="1"/>
    <row r="3258" ht="19.5" customHeight="1"/>
    <row r="3259" ht="19.5" customHeight="1"/>
    <row r="3260" ht="19.5" customHeight="1"/>
    <row r="3261" ht="19.5" customHeight="1"/>
    <row r="3262" ht="19.5" customHeight="1"/>
    <row r="3263" ht="19.5" customHeight="1"/>
    <row r="3264" ht="19.5" customHeight="1"/>
    <row r="3265" ht="19.5" customHeight="1"/>
    <row r="3266" ht="19.5" customHeight="1"/>
    <row r="3267" ht="19.5" customHeight="1"/>
    <row r="3268" ht="19.5" customHeight="1"/>
    <row r="3269" ht="19.5" customHeight="1"/>
    <row r="3270" ht="19.5" customHeight="1"/>
    <row r="3271" ht="19.5" customHeight="1"/>
    <row r="3272" ht="19.5" customHeight="1"/>
    <row r="3273" ht="19.5" customHeight="1"/>
    <row r="3274" ht="19.5" customHeight="1"/>
    <row r="3275" ht="19.5" customHeight="1"/>
    <row r="3276" ht="19.5" customHeight="1"/>
    <row r="3277" ht="19.5" customHeight="1"/>
    <row r="3278" ht="19.5" customHeight="1"/>
    <row r="3279" ht="19.5" customHeight="1"/>
    <row r="3280" ht="19.5" customHeight="1"/>
    <row r="3281" ht="19.5" customHeight="1"/>
    <row r="3282" ht="19.5" customHeight="1"/>
    <row r="3283" ht="19.5" customHeight="1"/>
    <row r="3284" ht="19.5" customHeight="1"/>
    <row r="3285" ht="19.5" customHeight="1"/>
    <row r="3286" ht="19.5" customHeight="1"/>
    <row r="3287" ht="19.5" customHeight="1"/>
    <row r="3288" ht="19.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19.5"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19.5"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19.5" customHeight="1"/>
    <row r="3341" ht="19.5"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19.5"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19.5"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19.5"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19.5" customHeight="1"/>
    <row r="3438" ht="19.5" customHeight="1"/>
    <row r="3439" ht="19.5" customHeight="1"/>
    <row r="3440" ht="19.5" customHeight="1"/>
    <row r="3441" ht="19.5" customHeight="1"/>
    <row r="3442" ht="19.5" customHeight="1"/>
    <row r="3443" ht="19.5" customHeight="1"/>
    <row r="3444" ht="19.5" customHeight="1"/>
    <row r="3445" ht="19.5" customHeight="1"/>
    <row r="3446" ht="19.5" customHeight="1"/>
    <row r="3447" ht="19.5" customHeight="1"/>
    <row r="3448" ht="19.5" customHeight="1"/>
    <row r="3449" ht="19.5" customHeight="1"/>
    <row r="3450" ht="19.5" customHeight="1"/>
    <row r="3451" ht="19.5" customHeight="1"/>
    <row r="3452" ht="19.5" customHeight="1"/>
    <row r="3453" ht="19.5" customHeight="1"/>
    <row r="3454" ht="19.5" customHeight="1"/>
    <row r="3455" ht="19.5" customHeight="1"/>
    <row r="3456" ht="19.5" customHeight="1"/>
    <row r="3457" ht="19.5" customHeight="1"/>
    <row r="3458" ht="19.5" customHeight="1"/>
    <row r="3459" ht="19.5" customHeight="1"/>
    <row r="3460" ht="19.5" customHeight="1"/>
    <row r="3461" ht="19.5" customHeight="1"/>
    <row r="3462" ht="19.5" customHeight="1"/>
    <row r="3463" ht="19.5" customHeight="1"/>
    <row r="3464" ht="19.5" customHeight="1"/>
    <row r="3465" ht="19.5" customHeight="1"/>
    <row r="3466" ht="19.5" customHeight="1"/>
    <row r="3467" ht="19.5" customHeight="1"/>
    <row r="3468" ht="19.5" customHeight="1"/>
    <row r="3469" ht="19.5" customHeight="1"/>
    <row r="3470" ht="19.5" customHeight="1"/>
    <row r="3471" ht="19.5" customHeight="1"/>
    <row r="3472" ht="19.5" customHeight="1"/>
    <row r="3473" ht="19.5" customHeight="1"/>
    <row r="3474" ht="19.5" customHeight="1"/>
    <row r="3475" ht="19.5" customHeight="1"/>
    <row r="3476" ht="19.5" customHeight="1"/>
    <row r="3477" ht="19.5" customHeight="1"/>
    <row r="3478" ht="19.5" customHeight="1"/>
    <row r="3479" ht="19.5" customHeight="1"/>
    <row r="3480" ht="19.5" customHeight="1"/>
    <row r="3481" ht="19.5" customHeight="1"/>
    <row r="3482" ht="19.5" customHeight="1"/>
    <row r="3483" ht="19.5" customHeight="1"/>
    <row r="3484" ht="19.5" customHeight="1"/>
    <row r="3485" ht="19.5" customHeight="1"/>
    <row r="3486" ht="19.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19.5"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19.5"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19.5" customHeight="1"/>
    <row r="3539" ht="19.5"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19.5"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19.5"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19.5"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19.5" customHeight="1"/>
    <row r="3636" ht="19.5" customHeight="1"/>
    <row r="3637" ht="19.5" customHeight="1"/>
    <row r="3638" ht="19.5" customHeight="1"/>
    <row r="3639" ht="19.5" customHeight="1"/>
    <row r="3640" ht="19.5" customHeight="1"/>
    <row r="3641" ht="19.5" customHeight="1"/>
    <row r="3642" ht="19.5" customHeight="1"/>
    <row r="3643" ht="19.5" customHeight="1"/>
    <row r="3644" ht="19.5" customHeight="1"/>
    <row r="3645" ht="19.5" customHeight="1"/>
    <row r="3646" ht="19.5" customHeight="1"/>
    <row r="3647" ht="19.5" customHeight="1"/>
    <row r="3648" ht="19.5" customHeight="1"/>
    <row r="3649" ht="19.5" customHeight="1"/>
    <row r="3650" ht="19.5" customHeight="1"/>
    <row r="3651" ht="19.5" customHeight="1"/>
    <row r="3652" ht="19.5" customHeight="1"/>
    <row r="3653" ht="19.5" customHeight="1"/>
    <row r="3654" ht="19.5" customHeight="1"/>
    <row r="3655" ht="19.5" customHeight="1"/>
    <row r="3656" ht="19.5" customHeight="1"/>
    <row r="3657" ht="19.5" customHeight="1"/>
    <row r="3658" ht="19.5" customHeight="1"/>
    <row r="3659" ht="19.5" customHeight="1"/>
    <row r="3660" ht="19.5" customHeight="1"/>
    <row r="3661" ht="19.5" customHeight="1"/>
    <row r="3662" ht="19.5" customHeight="1"/>
    <row r="3663" ht="19.5" customHeight="1"/>
    <row r="3664" ht="19.5" customHeight="1"/>
    <row r="3665" ht="19.5" customHeight="1"/>
    <row r="3666" ht="19.5" customHeight="1"/>
    <row r="3667" ht="19.5" customHeight="1"/>
    <row r="3668" ht="19.5" customHeight="1"/>
    <row r="3669" ht="19.5" customHeight="1"/>
    <row r="3670" ht="19.5" customHeight="1"/>
    <row r="3671" ht="19.5" customHeight="1"/>
    <row r="3672" ht="19.5" customHeight="1"/>
    <row r="3673" ht="19.5" customHeight="1"/>
    <row r="3674" ht="19.5" customHeight="1"/>
    <row r="3675" ht="19.5" customHeight="1"/>
    <row r="3676" ht="19.5" customHeight="1"/>
    <row r="3677" ht="19.5" customHeight="1"/>
    <row r="3678" ht="19.5" customHeight="1"/>
    <row r="3679" ht="19.5" customHeight="1"/>
    <row r="3680" ht="19.5" customHeight="1"/>
    <row r="3681" ht="19.5" customHeight="1"/>
    <row r="3682" ht="19.5" customHeight="1"/>
    <row r="3683" ht="19.5" customHeight="1"/>
    <row r="3684" ht="19.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19.5"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19.5"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19.5" customHeight="1"/>
    <row r="3737" ht="19.5"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19.5"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19.5"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19.5"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19.5" customHeight="1"/>
    <row r="3834" ht="19.5" customHeight="1"/>
    <row r="3835" ht="19.5" customHeight="1"/>
    <row r="3836" ht="19.5" customHeight="1"/>
    <row r="3837" ht="19.5" customHeight="1"/>
    <row r="3838" ht="19.5" customHeight="1"/>
    <row r="3839" ht="19.5" customHeight="1"/>
    <row r="3840" ht="19.5" customHeight="1"/>
    <row r="3841" ht="19.5" customHeight="1"/>
    <row r="3842" ht="19.5" customHeight="1"/>
    <row r="3843" ht="19.5" customHeight="1"/>
    <row r="3844" ht="19.5" customHeight="1"/>
    <row r="3845" ht="19.5" customHeight="1"/>
    <row r="3846" ht="19.5" customHeight="1"/>
    <row r="3847" ht="19.5" customHeight="1"/>
    <row r="3848" ht="19.5" customHeight="1"/>
    <row r="3849" ht="19.5" customHeight="1"/>
    <row r="3850" ht="19.5" customHeight="1"/>
    <row r="3851" ht="19.5" customHeight="1"/>
    <row r="3852" ht="19.5" customHeight="1"/>
    <row r="3853" ht="19.5" customHeight="1"/>
    <row r="3854" ht="19.5" customHeight="1"/>
    <row r="3855" ht="19.5" customHeight="1"/>
    <row r="3856" ht="19.5" customHeight="1"/>
    <row r="3857" ht="19.5" customHeight="1"/>
    <row r="3858" ht="19.5" customHeight="1"/>
    <row r="3859" ht="19.5" customHeight="1"/>
    <row r="3860" ht="19.5" customHeight="1"/>
    <row r="3861" ht="19.5" customHeight="1"/>
    <row r="3862" ht="19.5" customHeight="1"/>
    <row r="3863" ht="19.5" customHeight="1"/>
    <row r="3864" ht="19.5" customHeight="1"/>
    <row r="3865" ht="19.5" customHeight="1"/>
    <row r="3866" ht="19.5" customHeight="1"/>
    <row r="3867" ht="19.5" customHeight="1"/>
    <row r="3868" ht="19.5" customHeight="1"/>
    <row r="3869" ht="19.5" customHeight="1"/>
    <row r="3870" ht="19.5" customHeight="1"/>
    <row r="3871" ht="19.5" customHeight="1"/>
    <row r="3872" ht="19.5" customHeight="1"/>
    <row r="3873" ht="19.5" customHeight="1"/>
    <row r="3874" ht="19.5" customHeight="1"/>
    <row r="3875" ht="19.5" customHeight="1"/>
    <row r="3876" ht="19.5" customHeight="1"/>
    <row r="3877" ht="19.5" customHeight="1"/>
    <row r="3878" ht="19.5" customHeight="1"/>
    <row r="3879" ht="19.5" customHeight="1"/>
    <row r="3880" ht="19.5" customHeight="1"/>
    <row r="3881" ht="19.5" customHeight="1"/>
    <row r="3882" ht="19.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19.5"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19.5"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19.5" customHeight="1"/>
    <row r="3935" ht="19.5"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19.5"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19.5"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19.5"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19.5" customHeight="1"/>
    <row r="4032" ht="19.5" customHeight="1"/>
    <row r="4033" ht="19.5" customHeight="1"/>
    <row r="4034" ht="19.5" customHeight="1"/>
    <row r="4035" ht="19.5" customHeight="1"/>
    <row r="4036" ht="19.5" customHeight="1"/>
    <row r="4037" ht="19.5" customHeight="1"/>
    <row r="4038" ht="19.5" customHeight="1"/>
    <row r="4039" ht="19.5" customHeight="1"/>
    <row r="4040" ht="19.5" customHeight="1"/>
    <row r="4041" ht="19.5" customHeight="1"/>
    <row r="4042" ht="19.5" customHeight="1"/>
    <row r="4043" ht="19.5" customHeight="1"/>
    <row r="4044" ht="19.5" customHeight="1"/>
    <row r="4045" ht="19.5" customHeight="1"/>
    <row r="4046" ht="19.5" customHeight="1"/>
    <row r="4047" ht="19.5" customHeight="1"/>
    <row r="4048" ht="19.5" customHeight="1"/>
    <row r="4049" ht="19.5" customHeight="1"/>
    <row r="4050" ht="19.5" customHeight="1"/>
    <row r="4051" ht="19.5" customHeight="1"/>
    <row r="4052" ht="19.5" customHeight="1"/>
    <row r="4053" ht="19.5" customHeight="1"/>
    <row r="4054" ht="19.5" customHeight="1"/>
    <row r="4055" ht="19.5" customHeight="1"/>
    <row r="4056" ht="19.5" customHeight="1"/>
    <row r="4057" ht="19.5" customHeight="1"/>
    <row r="4058" ht="19.5" customHeight="1"/>
    <row r="4059" ht="19.5" customHeight="1"/>
    <row r="4060" ht="19.5" customHeight="1"/>
    <row r="4061" ht="19.5" customHeight="1"/>
    <row r="4062" ht="19.5" customHeight="1"/>
    <row r="4063" ht="19.5" customHeight="1"/>
    <row r="4064" ht="19.5" customHeight="1"/>
    <row r="4065" ht="19.5" customHeight="1"/>
    <row r="4066" ht="19.5" customHeight="1"/>
    <row r="4067" ht="19.5" customHeight="1"/>
    <row r="4068" ht="19.5" customHeight="1"/>
    <row r="4069" ht="19.5" customHeight="1"/>
    <row r="4070" ht="19.5" customHeight="1"/>
    <row r="4071" ht="19.5" customHeight="1"/>
    <row r="4072" ht="19.5" customHeight="1"/>
    <row r="4073" ht="19.5" customHeight="1"/>
    <row r="4074" ht="19.5" customHeight="1"/>
    <row r="4075" ht="19.5" customHeight="1"/>
    <row r="4076" ht="19.5" customHeight="1"/>
    <row r="4077" ht="19.5" customHeight="1"/>
    <row r="4078" ht="19.5" customHeight="1"/>
    <row r="4079" ht="19.5" customHeight="1"/>
    <row r="4080" ht="19.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19.5"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19.5"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19.5" customHeight="1"/>
    <row r="4133" ht="19.5"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19.5"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19.5"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19.5"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19.5" customHeight="1"/>
    <row r="4230" ht="19.5" customHeight="1"/>
    <row r="4231" ht="19.5" customHeight="1"/>
    <row r="4232" ht="19.5" customHeight="1"/>
    <row r="4233" ht="19.5" customHeight="1"/>
    <row r="4234" ht="19.5" customHeight="1"/>
    <row r="4235" ht="19.5" customHeight="1"/>
    <row r="4236" ht="19.5" customHeight="1"/>
    <row r="4237" ht="19.5" customHeight="1"/>
    <row r="4238" ht="19.5" customHeight="1"/>
    <row r="4239" ht="19.5" customHeight="1"/>
    <row r="4240" ht="19.5" customHeight="1"/>
    <row r="4241" ht="19.5" customHeight="1"/>
    <row r="4242" ht="19.5" customHeight="1"/>
    <row r="4243" ht="19.5" customHeight="1"/>
    <row r="4244" ht="19.5" customHeight="1"/>
    <row r="4245" ht="19.5" customHeight="1"/>
    <row r="4246" ht="19.5" customHeight="1"/>
    <row r="4247" ht="19.5" customHeight="1"/>
    <row r="4248" ht="19.5" customHeight="1"/>
    <row r="4249" ht="19.5" customHeight="1"/>
    <row r="4250" ht="19.5" customHeight="1"/>
    <row r="4251" ht="19.5" customHeight="1"/>
    <row r="4252" ht="19.5" customHeight="1"/>
    <row r="4253" ht="19.5" customHeight="1"/>
    <row r="4254" ht="19.5" customHeight="1"/>
    <row r="4255" ht="19.5" customHeight="1"/>
    <row r="4256" ht="19.5" customHeight="1"/>
    <row r="4257" ht="19.5" customHeight="1"/>
    <row r="4258" ht="19.5" customHeight="1"/>
    <row r="4259" ht="19.5" customHeight="1"/>
    <row r="4260" ht="19.5" customHeight="1"/>
    <row r="4261" ht="19.5" customHeight="1"/>
    <row r="4262" ht="19.5" customHeight="1"/>
    <row r="4263" ht="19.5" customHeight="1"/>
    <row r="4264" ht="19.5" customHeight="1"/>
    <row r="4265" ht="19.5" customHeight="1"/>
    <row r="4266" ht="19.5" customHeight="1"/>
    <row r="4267" ht="19.5" customHeight="1"/>
    <row r="4268" ht="19.5" customHeight="1"/>
    <row r="4269" ht="19.5" customHeight="1"/>
    <row r="4270" ht="19.5" customHeight="1"/>
    <row r="4271" ht="19.5" customHeight="1"/>
    <row r="4272" ht="19.5" customHeight="1"/>
    <row r="4273" ht="19.5" customHeight="1"/>
    <row r="4274" ht="19.5" customHeight="1"/>
    <row r="4275" ht="19.5" customHeight="1"/>
    <row r="4276" ht="19.5" customHeight="1"/>
    <row r="4277" ht="19.5" customHeight="1"/>
    <row r="4278" ht="19.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19.5"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19.5"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19.5" customHeight="1"/>
    <row r="4331" ht="19.5"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19.5"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19.5"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19.5"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19.5" customHeight="1"/>
    <row r="4428" ht="19.5" customHeight="1"/>
    <row r="4429" ht="19.5" customHeight="1"/>
    <row r="4430" ht="19.5" customHeight="1"/>
    <row r="4431" ht="19.5" customHeight="1"/>
    <row r="4432" ht="19.5" customHeight="1"/>
    <row r="4433" ht="19.5" customHeight="1"/>
    <row r="4434" ht="19.5" customHeight="1"/>
    <row r="4435" ht="19.5" customHeight="1"/>
    <row r="4436" ht="19.5" customHeight="1"/>
    <row r="4437" ht="19.5" customHeight="1"/>
    <row r="4438" ht="19.5" customHeight="1"/>
    <row r="4439" ht="19.5" customHeight="1"/>
    <row r="4440" ht="19.5" customHeight="1"/>
    <row r="4441" ht="19.5" customHeight="1"/>
    <row r="4442" ht="19.5" customHeight="1"/>
    <row r="4443" ht="19.5" customHeight="1"/>
    <row r="4444" ht="19.5" customHeight="1"/>
    <row r="4445" ht="19.5" customHeight="1"/>
    <row r="4446" ht="19.5" customHeight="1"/>
    <row r="4447" ht="19.5" customHeight="1"/>
    <row r="4448" ht="19.5" customHeight="1"/>
    <row r="4449" ht="19.5" customHeight="1"/>
    <row r="4450" ht="19.5" customHeight="1"/>
    <row r="4451" ht="19.5" customHeight="1"/>
    <row r="4452" ht="19.5" customHeight="1"/>
    <row r="4453" ht="19.5" customHeight="1"/>
    <row r="4454" ht="19.5" customHeight="1"/>
    <row r="4455" ht="19.5" customHeight="1"/>
    <row r="4456" ht="19.5" customHeight="1"/>
    <row r="4457" ht="19.5" customHeight="1"/>
    <row r="4458" ht="19.5" customHeight="1"/>
    <row r="4459" ht="19.5" customHeight="1"/>
    <row r="4460" ht="19.5" customHeight="1"/>
    <row r="4461" ht="19.5" customHeight="1"/>
    <row r="4462" ht="19.5" customHeight="1"/>
    <row r="4463" ht="19.5" customHeight="1"/>
    <row r="4464" ht="19.5" customHeight="1"/>
    <row r="4465" ht="19.5" customHeight="1"/>
    <row r="4466" ht="19.5" customHeight="1"/>
    <row r="4467" ht="19.5" customHeight="1"/>
    <row r="4468" ht="19.5" customHeight="1"/>
    <row r="4469" ht="19.5" customHeight="1"/>
    <row r="4470" ht="19.5" customHeight="1"/>
    <row r="4471" ht="19.5" customHeight="1"/>
    <row r="4472" ht="19.5" customHeight="1"/>
    <row r="4473" ht="19.5" customHeight="1"/>
    <row r="4474" ht="19.5" customHeight="1"/>
    <row r="4475" ht="19.5" customHeight="1"/>
    <row r="4476" ht="19.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19.5"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19.5"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19.5" customHeight="1"/>
    <row r="4529" ht="19.5"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19.5"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19.5"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19.5"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19.5" customHeight="1"/>
    <row r="4626" ht="19.5" customHeight="1"/>
    <row r="4627" ht="19.5" customHeight="1"/>
    <row r="4628" ht="19.5" customHeight="1"/>
    <row r="4629" ht="19.5" customHeight="1"/>
    <row r="4630" ht="19.5" customHeight="1"/>
    <row r="4631" ht="19.5" customHeight="1"/>
    <row r="4632" ht="19.5" customHeight="1"/>
    <row r="4633" ht="19.5" customHeight="1"/>
    <row r="4634" ht="19.5" customHeight="1"/>
    <row r="4635" ht="19.5" customHeight="1"/>
    <row r="4636" ht="19.5" customHeight="1"/>
    <row r="4637" ht="19.5" customHeight="1"/>
    <row r="4638" ht="19.5" customHeight="1"/>
    <row r="4639" ht="19.5" customHeight="1"/>
    <row r="4640" ht="19.5" customHeight="1"/>
    <row r="4641" ht="19.5" customHeight="1"/>
    <row r="4642" ht="19.5" customHeight="1"/>
    <row r="4643" ht="19.5" customHeight="1"/>
    <row r="4644" ht="19.5" customHeight="1"/>
    <row r="4645" ht="19.5" customHeight="1"/>
    <row r="4646" ht="19.5" customHeight="1"/>
    <row r="4647" ht="19.5" customHeight="1"/>
    <row r="4648" ht="19.5" customHeight="1"/>
    <row r="4649" ht="19.5" customHeight="1"/>
    <row r="4650" ht="19.5" customHeight="1"/>
    <row r="4651" ht="19.5" customHeight="1"/>
    <row r="4652" ht="19.5" customHeight="1"/>
    <row r="4653" ht="19.5" customHeight="1"/>
    <row r="4654" ht="19.5" customHeight="1"/>
    <row r="4655" ht="19.5" customHeight="1"/>
    <row r="4656" ht="19.5" customHeight="1"/>
    <row r="4657" ht="19.5" customHeight="1"/>
    <row r="4658" ht="19.5" customHeight="1"/>
    <row r="4659" ht="19.5" customHeight="1"/>
    <row r="4660" ht="19.5" customHeight="1"/>
    <row r="4661" ht="19.5" customHeight="1"/>
    <row r="4662" ht="19.5" customHeight="1"/>
    <row r="4663" ht="19.5" customHeight="1"/>
    <row r="4664" ht="19.5" customHeight="1"/>
    <row r="4665" ht="19.5" customHeight="1"/>
    <row r="4666" ht="19.5" customHeight="1"/>
    <row r="4667" ht="19.5" customHeight="1"/>
    <row r="4668" ht="19.5" customHeight="1"/>
    <row r="4669" ht="19.5" customHeight="1"/>
    <row r="4670" ht="19.5" customHeight="1"/>
    <row r="4671" ht="19.5" customHeight="1"/>
    <row r="4672" ht="19.5" customHeight="1"/>
    <row r="4673" ht="19.5" customHeight="1"/>
    <row r="4674" ht="19.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19.5"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19.5"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19.5" customHeight="1"/>
    <row r="4727" ht="19.5"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19.5"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19.5" customHeight="1"/>
  </sheetData>
  <mergeCells count="17">
    <mergeCell ref="B116:F116"/>
    <mergeCell ref="S116:V116"/>
    <mergeCell ref="L116:P116"/>
    <mergeCell ref="A2:AD2"/>
    <mergeCell ref="A3:AD3"/>
    <mergeCell ref="A4:AD4"/>
    <mergeCell ref="A5:AD5"/>
    <mergeCell ref="A75:AD75"/>
    <mergeCell ref="A76:AD76"/>
    <mergeCell ref="A6:AD6"/>
    <mergeCell ref="A72:AD72"/>
    <mergeCell ref="A73:AD73"/>
    <mergeCell ref="A74:AD74"/>
    <mergeCell ref="B8:F8"/>
    <mergeCell ref="L8:P8"/>
    <mergeCell ref="S8:V8"/>
    <mergeCell ref="Y8:AB8"/>
  </mergeCells>
  <printOptions/>
  <pageMargins left="0.82" right="0.5" top="0.42" bottom="0" header="0.65" footer="0.21"/>
  <pageSetup horizontalDpi="600" verticalDpi="600" orientation="landscape" scale="45" r:id="rId1"/>
  <rowBreaks count="1" manualBreakCount="1">
    <brk id="69" max="255" man="1"/>
  </rowBreaks>
</worksheet>
</file>

<file path=xl/worksheets/sheet2.xml><?xml version="1.0" encoding="utf-8"?>
<worksheet xmlns="http://schemas.openxmlformats.org/spreadsheetml/2006/main" xmlns:r="http://schemas.openxmlformats.org/officeDocument/2006/relationships">
  <sheetPr codeName="Sheet24"/>
  <dimension ref="A1:I206"/>
  <sheetViews>
    <sheetView view="pageBreakPreview" zoomScale="60" workbookViewId="0" topLeftCell="A4">
      <selection activeCell="E128" sqref="E128"/>
    </sheetView>
  </sheetViews>
  <sheetFormatPr defaultColWidth="9.140625" defaultRowHeight="12.75"/>
  <cols>
    <col min="1" max="1" width="9.140625" style="342" customWidth="1"/>
    <col min="2" max="2" width="88.57421875" style="342" customWidth="1"/>
    <col min="3" max="3" width="17.421875" style="342" customWidth="1"/>
    <col min="4" max="5" width="15.7109375" style="342" customWidth="1"/>
    <col min="6" max="6" width="15.57421875" style="342" customWidth="1"/>
    <col min="7" max="7" width="17.28125" style="342" customWidth="1"/>
    <col min="8" max="8" width="18.421875" style="342" customWidth="1"/>
    <col min="9" max="9" width="23.28125" style="342" customWidth="1"/>
    <col min="10" max="16384" width="9.140625" style="342" customWidth="1"/>
  </cols>
  <sheetData>
    <row r="1" spans="2:9" s="42" customFormat="1" ht="15.75">
      <c r="B1" s="542" t="s">
        <v>254</v>
      </c>
      <c r="C1" s="542"/>
      <c r="D1" s="542"/>
      <c r="E1" s="542"/>
      <c r="F1" s="542"/>
      <c r="G1" s="542"/>
      <c r="H1" s="542"/>
      <c r="I1" s="542"/>
    </row>
    <row r="2" spans="2:9" s="42" customFormat="1" ht="15.75">
      <c r="B2" s="542" t="s">
        <v>393</v>
      </c>
      <c r="C2" s="542"/>
      <c r="D2" s="542"/>
      <c r="E2" s="542"/>
      <c r="F2" s="542"/>
      <c r="G2" s="542"/>
      <c r="H2" s="542"/>
      <c r="I2" s="542"/>
    </row>
    <row r="3" spans="2:9" s="42" customFormat="1" ht="15">
      <c r="B3" s="543" t="s">
        <v>394</v>
      </c>
      <c r="C3" s="543"/>
      <c r="D3" s="543"/>
      <c r="E3" s="543"/>
      <c r="F3" s="543"/>
      <c r="G3" s="543"/>
      <c r="H3" s="543"/>
      <c r="I3" s="543"/>
    </row>
    <row r="4" spans="2:9" s="42" customFormat="1" ht="15.75">
      <c r="B4" s="542" t="s">
        <v>258</v>
      </c>
      <c r="C4" s="542"/>
      <c r="D4" s="542"/>
      <c r="E4" s="542"/>
      <c r="F4" s="542"/>
      <c r="G4" s="542"/>
      <c r="H4" s="542"/>
      <c r="I4" s="542"/>
    </row>
    <row r="5" spans="2:9" ht="18">
      <c r="B5" s="491"/>
      <c r="C5" s="491"/>
      <c r="D5" s="491"/>
      <c r="E5" s="491"/>
      <c r="F5" s="491"/>
      <c r="G5" s="491"/>
      <c r="H5" s="491"/>
      <c r="I5" s="491"/>
    </row>
    <row r="6" spans="2:9" ht="18">
      <c r="B6" s="491"/>
      <c r="C6" s="491"/>
      <c r="D6" s="491"/>
      <c r="E6" s="491"/>
      <c r="F6" s="491"/>
      <c r="G6" s="491"/>
      <c r="H6" s="491"/>
      <c r="I6" s="491"/>
    </row>
    <row r="7" spans="2:9" s="322" customFormat="1" ht="21">
      <c r="B7" s="492" t="s">
        <v>395</v>
      </c>
      <c r="C7" s="493"/>
      <c r="D7" s="493"/>
      <c r="E7" s="493"/>
      <c r="F7" s="493"/>
      <c r="G7" s="493"/>
      <c r="H7" s="493"/>
      <c r="I7" s="493"/>
    </row>
    <row r="8" spans="2:9" s="322" customFormat="1" ht="21">
      <c r="B8" s="492" t="s">
        <v>260</v>
      </c>
      <c r="C8" s="493"/>
      <c r="D8" s="493"/>
      <c r="E8" s="493"/>
      <c r="F8" s="493"/>
      <c r="G8" s="493"/>
      <c r="H8" s="493"/>
      <c r="I8" s="493"/>
    </row>
    <row r="9" spans="2:9" s="322" customFormat="1" ht="21">
      <c r="B9" s="492" t="s">
        <v>396</v>
      </c>
      <c r="C9" s="493"/>
      <c r="D9" s="493"/>
      <c r="E9" s="493"/>
      <c r="F9" s="493"/>
      <c r="G9" s="493"/>
      <c r="H9" s="493"/>
      <c r="I9" s="493"/>
    </row>
    <row r="10" spans="2:4" ht="22.5">
      <c r="B10" s="494" t="s">
        <v>262</v>
      </c>
      <c r="C10" s="491"/>
      <c r="D10" s="491"/>
    </row>
    <row r="11" spans="2:4" ht="22.5">
      <c r="B11" s="494" t="s">
        <v>397</v>
      </c>
      <c r="C11" s="491"/>
      <c r="D11" s="491"/>
    </row>
    <row r="12" spans="2:9" ht="22.5">
      <c r="B12" s="494"/>
      <c r="C12" s="540" t="s">
        <v>398</v>
      </c>
      <c r="D12" s="540"/>
      <c r="E12" s="540"/>
      <c r="F12" s="540"/>
      <c r="G12" s="540"/>
      <c r="H12" s="540"/>
      <c r="I12" s="540"/>
    </row>
    <row r="13" spans="2:4" ht="22.5">
      <c r="B13" s="494"/>
      <c r="D13" s="491"/>
    </row>
    <row r="14" spans="3:9" ht="18">
      <c r="C14" s="495" t="s">
        <v>399</v>
      </c>
      <c r="D14" s="495" t="s">
        <v>400</v>
      </c>
      <c r="E14" s="495" t="s">
        <v>401</v>
      </c>
      <c r="F14" s="495" t="s">
        <v>402</v>
      </c>
      <c r="G14" s="429" t="s">
        <v>403</v>
      </c>
      <c r="H14" s="495" t="s">
        <v>404</v>
      </c>
      <c r="I14" s="495" t="s">
        <v>271</v>
      </c>
    </row>
    <row r="15" ht="18">
      <c r="B15" s="343" t="s">
        <v>265</v>
      </c>
    </row>
    <row r="16" spans="2:9" s="496" customFormat="1" ht="18">
      <c r="B16" s="343" t="s">
        <v>272</v>
      </c>
      <c r="C16" s="497"/>
      <c r="D16" s="497"/>
      <c r="E16" s="497"/>
      <c r="F16" s="497"/>
      <c r="G16" s="497"/>
      <c r="H16" s="497"/>
      <c r="I16" s="497"/>
    </row>
    <row r="17" spans="2:9" s="496" customFormat="1" ht="18" customHeight="1">
      <c r="B17" s="496" t="s">
        <v>156</v>
      </c>
      <c r="C17" s="497">
        <v>2025314</v>
      </c>
      <c r="D17" s="497">
        <v>60235</v>
      </c>
      <c r="E17" s="497">
        <v>374620</v>
      </c>
      <c r="F17" s="497">
        <v>84559</v>
      </c>
      <c r="G17" s="497">
        <v>4155560</v>
      </c>
      <c r="H17" s="497">
        <v>1033405</v>
      </c>
      <c r="I17" s="497">
        <f>SUM(C17:H17)</f>
        <v>7733693</v>
      </c>
    </row>
    <row r="18" spans="2:9" s="496" customFormat="1" ht="18" customHeight="1">
      <c r="B18" s="496" t="s">
        <v>273</v>
      </c>
      <c r="C18" s="497">
        <v>15502241</v>
      </c>
      <c r="D18" s="497">
        <v>887155</v>
      </c>
      <c r="E18" s="497">
        <v>1871650</v>
      </c>
      <c r="F18" s="497">
        <v>372873</v>
      </c>
      <c r="G18" s="497">
        <v>10456427</v>
      </c>
      <c r="H18" s="497">
        <v>2815143</v>
      </c>
      <c r="I18" s="497">
        <f>SUM(C18:H18)</f>
        <v>31905489</v>
      </c>
    </row>
    <row r="19" spans="2:9" s="496" customFormat="1" ht="18" customHeight="1">
      <c r="B19" s="496" t="s">
        <v>274</v>
      </c>
      <c r="C19" s="497">
        <v>30044</v>
      </c>
      <c r="D19" s="497">
        <v>41000</v>
      </c>
      <c r="E19" s="497">
        <v>0</v>
      </c>
      <c r="F19" s="497">
        <v>0</v>
      </c>
      <c r="G19" s="497">
        <v>0</v>
      </c>
      <c r="H19" s="497">
        <v>857</v>
      </c>
      <c r="I19" s="497">
        <f>SUM(C19:H19)</f>
        <v>71901</v>
      </c>
    </row>
    <row r="20" spans="2:9" s="496" customFormat="1" ht="18" customHeight="1">
      <c r="B20" s="496" t="s">
        <v>275</v>
      </c>
      <c r="C20" s="497">
        <v>0</v>
      </c>
      <c r="D20" s="497">
        <v>123040</v>
      </c>
      <c r="E20" s="497">
        <v>482000</v>
      </c>
      <c r="F20" s="497">
        <v>0</v>
      </c>
      <c r="G20" s="497">
        <v>0</v>
      </c>
      <c r="H20" s="497">
        <v>0</v>
      </c>
      <c r="I20" s="497">
        <f>SUM(C20:H20)</f>
        <v>605040</v>
      </c>
    </row>
    <row r="21" spans="2:9" s="496" customFormat="1" ht="18" customHeight="1">
      <c r="B21" s="496" t="s">
        <v>276</v>
      </c>
      <c r="C21" s="497">
        <v>16052808</v>
      </c>
      <c r="D21" s="497">
        <v>2841961</v>
      </c>
      <c r="E21" s="497">
        <v>4057493</v>
      </c>
      <c r="F21" s="497">
        <v>249757</v>
      </c>
      <c r="G21" s="497">
        <v>11371113</v>
      </c>
      <c r="H21" s="497">
        <v>3478453</v>
      </c>
      <c r="I21" s="497">
        <f>SUM(C21:H21)</f>
        <v>38051585</v>
      </c>
    </row>
    <row r="22" spans="2:9" s="496" customFormat="1" ht="18" customHeight="1">
      <c r="B22" s="343" t="s">
        <v>277</v>
      </c>
      <c r="C22" s="497"/>
      <c r="D22" s="497"/>
      <c r="E22" s="497"/>
      <c r="F22" s="497"/>
      <c r="G22" s="497"/>
      <c r="H22" s="497"/>
      <c r="I22" s="497"/>
    </row>
    <row r="23" spans="2:9" s="496" customFormat="1" ht="18" customHeight="1">
      <c r="B23" s="496" t="s">
        <v>405</v>
      </c>
      <c r="C23" s="497"/>
      <c r="D23" s="497"/>
      <c r="E23" s="497"/>
      <c r="F23" s="497"/>
      <c r="G23" s="497"/>
      <c r="H23" s="497"/>
      <c r="I23" s="497"/>
    </row>
    <row r="24" spans="2:9" s="496" customFormat="1" ht="18" customHeight="1">
      <c r="B24" s="496" t="s">
        <v>406</v>
      </c>
      <c r="C24" s="497">
        <v>8354150</v>
      </c>
      <c r="D24" s="497">
        <v>761433</v>
      </c>
      <c r="E24" s="497">
        <v>1315272</v>
      </c>
      <c r="F24" s="497">
        <v>6619213</v>
      </c>
      <c r="G24" s="497">
        <v>27007909</v>
      </c>
      <c r="H24" s="497">
        <v>10600935</v>
      </c>
      <c r="I24" s="497">
        <f aca="true" t="shared" si="0" ref="I24:I29">SUM(C24:H24)</f>
        <v>54658912</v>
      </c>
    </row>
    <row r="25" spans="2:9" s="496" customFormat="1" ht="18" customHeight="1">
      <c r="B25" s="496" t="s">
        <v>407</v>
      </c>
      <c r="C25" s="497">
        <v>11930192</v>
      </c>
      <c r="D25" s="497">
        <v>1232630</v>
      </c>
      <c r="E25" s="497">
        <v>709178</v>
      </c>
      <c r="F25" s="497">
        <v>3521214</v>
      </c>
      <c r="G25" s="497">
        <v>11035553</v>
      </c>
      <c r="H25" s="497">
        <v>1093889</v>
      </c>
      <c r="I25" s="497">
        <f t="shared" si="0"/>
        <v>29522656</v>
      </c>
    </row>
    <row r="26" spans="2:9" s="496" customFormat="1" ht="18" customHeight="1">
      <c r="B26" s="496" t="s">
        <v>408</v>
      </c>
      <c r="C26" s="497">
        <v>11165000</v>
      </c>
      <c r="D26" s="497">
        <v>2723871</v>
      </c>
      <c r="E26" s="497">
        <v>1025200</v>
      </c>
      <c r="F26" s="497">
        <v>0</v>
      </c>
      <c r="G26" s="497">
        <v>6645000</v>
      </c>
      <c r="H26" s="497">
        <v>2425000</v>
      </c>
      <c r="I26" s="497">
        <f t="shared" si="0"/>
        <v>23984071</v>
      </c>
    </row>
    <row r="27" spans="2:9" s="496" customFormat="1" ht="18" customHeight="1">
      <c r="B27" s="496" t="s">
        <v>409</v>
      </c>
      <c r="C27" s="497">
        <v>801305</v>
      </c>
      <c r="D27" s="497">
        <v>0</v>
      </c>
      <c r="E27" s="497">
        <v>152022</v>
      </c>
      <c r="F27" s="497">
        <v>111346</v>
      </c>
      <c r="G27" s="497">
        <v>546868</v>
      </c>
      <c r="H27" s="497">
        <v>302005</v>
      </c>
      <c r="I27" s="497">
        <f t="shared" si="0"/>
        <v>1913546</v>
      </c>
    </row>
    <row r="28" spans="2:9" s="496" customFormat="1" ht="18" customHeight="1">
      <c r="B28" s="496" t="s">
        <v>410</v>
      </c>
      <c r="C28" s="497">
        <v>278038</v>
      </c>
      <c r="D28" s="497">
        <v>5020</v>
      </c>
      <c r="E28" s="497">
        <v>50895</v>
      </c>
      <c r="F28" s="497">
        <v>0</v>
      </c>
      <c r="G28" s="497">
        <v>4618280</v>
      </c>
      <c r="H28" s="497">
        <v>430134</v>
      </c>
      <c r="I28" s="497">
        <f t="shared" si="0"/>
        <v>5382367</v>
      </c>
    </row>
    <row r="29" spans="2:9" s="496" customFormat="1" ht="18" customHeight="1">
      <c r="B29" s="496" t="s">
        <v>411</v>
      </c>
      <c r="C29" s="497">
        <v>275488</v>
      </c>
      <c r="D29" s="497">
        <v>0</v>
      </c>
      <c r="E29" s="497">
        <v>36653</v>
      </c>
      <c r="F29" s="497">
        <v>0</v>
      </c>
      <c r="G29" s="497">
        <v>983288</v>
      </c>
      <c r="H29" s="497">
        <v>63</v>
      </c>
      <c r="I29" s="497">
        <f t="shared" si="0"/>
        <v>1295492</v>
      </c>
    </row>
    <row r="30" spans="2:9" s="496" customFormat="1" ht="18" customHeight="1">
      <c r="B30" s="496" t="s">
        <v>412</v>
      </c>
      <c r="C30" s="497"/>
      <c r="D30" s="497"/>
      <c r="E30" s="497"/>
      <c r="F30" s="497"/>
      <c r="G30" s="497"/>
      <c r="H30" s="497"/>
      <c r="I30" s="497"/>
    </row>
    <row r="31" spans="2:9" s="496" customFormat="1" ht="18" customHeight="1">
      <c r="B31" s="496" t="s">
        <v>413</v>
      </c>
      <c r="C31" s="497">
        <v>0</v>
      </c>
      <c r="D31" s="497">
        <v>150603</v>
      </c>
      <c r="E31" s="497">
        <v>0</v>
      </c>
      <c r="F31" s="497">
        <v>0</v>
      </c>
      <c r="G31" s="497">
        <v>0</v>
      </c>
      <c r="H31" s="497">
        <v>6974</v>
      </c>
      <c r="I31" s="497">
        <f>SUM(C31:H31)</f>
        <v>157577</v>
      </c>
    </row>
    <row r="32" spans="2:9" s="496" customFormat="1" ht="18" customHeight="1">
      <c r="B32" s="496" t="s">
        <v>414</v>
      </c>
      <c r="C32" s="497">
        <v>110400</v>
      </c>
      <c r="D32" s="497">
        <v>0</v>
      </c>
      <c r="E32" s="497">
        <v>215584</v>
      </c>
      <c r="F32" s="497">
        <v>1462798</v>
      </c>
      <c r="G32" s="497">
        <v>535224</v>
      </c>
      <c r="H32" s="497">
        <v>3478690</v>
      </c>
      <c r="I32" s="497">
        <f>SUM(C32:H32)</f>
        <v>5802696</v>
      </c>
    </row>
    <row r="33" spans="2:9" s="496" customFormat="1" ht="18" customHeight="1">
      <c r="B33" s="343" t="s">
        <v>415</v>
      </c>
      <c r="C33" s="497">
        <v>49750993</v>
      </c>
      <c r="D33" s="497">
        <v>882991</v>
      </c>
      <c r="E33" s="497">
        <v>7825136</v>
      </c>
      <c r="F33" s="497">
        <v>2350930</v>
      </c>
      <c r="G33" s="497">
        <v>36843096</v>
      </c>
      <c r="H33" s="497">
        <v>12609279</v>
      </c>
      <c r="I33" s="497">
        <f>SUM(C33:H33)</f>
        <v>110262425</v>
      </c>
    </row>
    <row r="34" spans="2:9" s="496" customFormat="1" ht="18" customHeight="1">
      <c r="B34" s="343" t="s">
        <v>289</v>
      </c>
      <c r="C34" s="497">
        <v>1486566</v>
      </c>
      <c r="D34" s="497">
        <v>393139</v>
      </c>
      <c r="E34" s="497">
        <v>508930</v>
      </c>
      <c r="F34" s="497">
        <v>698766</v>
      </c>
      <c r="G34" s="497">
        <v>1237740</v>
      </c>
      <c r="H34" s="497">
        <v>1263288</v>
      </c>
      <c r="I34" s="497">
        <f>SUM(C34:H34)</f>
        <v>5588429</v>
      </c>
    </row>
    <row r="35" spans="2:9" s="496" customFormat="1" ht="18" customHeight="1">
      <c r="B35" s="343" t="s">
        <v>290</v>
      </c>
      <c r="C35" s="497">
        <v>1967817</v>
      </c>
      <c r="D35" s="497">
        <v>29218</v>
      </c>
      <c r="E35" s="497">
        <v>357485</v>
      </c>
      <c r="F35" s="497">
        <v>46224</v>
      </c>
      <c r="G35" s="497">
        <v>4256366</v>
      </c>
      <c r="H35" s="497">
        <v>887746</v>
      </c>
      <c r="I35" s="497">
        <f>SUM(C35:H35)</f>
        <v>7544856</v>
      </c>
    </row>
    <row r="36" spans="2:9" s="496" customFormat="1" ht="18" customHeight="1">
      <c r="B36" s="343" t="s">
        <v>291</v>
      </c>
      <c r="C36" s="497"/>
      <c r="D36" s="497"/>
      <c r="E36" s="497"/>
      <c r="F36" s="497"/>
      <c r="G36" s="497"/>
      <c r="H36" s="497"/>
      <c r="I36" s="497"/>
    </row>
    <row r="37" spans="2:9" s="496" customFormat="1" ht="18" customHeight="1">
      <c r="B37" s="496" t="s">
        <v>416</v>
      </c>
      <c r="C37" s="497">
        <v>128620</v>
      </c>
      <c r="D37" s="497">
        <v>319572</v>
      </c>
      <c r="E37" s="497">
        <v>729734</v>
      </c>
      <c r="F37" s="497">
        <v>225269</v>
      </c>
      <c r="G37" s="497">
        <v>1275664</v>
      </c>
      <c r="H37" s="497">
        <v>159084</v>
      </c>
      <c r="I37" s="497">
        <f>SUM(C37:H37)</f>
        <v>2837943</v>
      </c>
    </row>
    <row r="38" spans="2:9" s="496" customFormat="1" ht="18" customHeight="1">
      <c r="B38" s="496" t="s">
        <v>417</v>
      </c>
      <c r="C38" s="497">
        <v>8306904</v>
      </c>
      <c r="D38" s="497">
        <v>609450</v>
      </c>
      <c r="E38" s="497">
        <v>675693</v>
      </c>
      <c r="F38" s="497">
        <v>17623</v>
      </c>
      <c r="G38" s="497">
        <v>3946582</v>
      </c>
      <c r="H38" s="497">
        <v>450620</v>
      </c>
      <c r="I38" s="497">
        <f>SUM(C38:H38)</f>
        <v>14006872</v>
      </c>
    </row>
    <row r="39" spans="2:9" s="496" customFormat="1" ht="18" customHeight="1">
      <c r="B39" s="343" t="s">
        <v>418</v>
      </c>
      <c r="C39" s="497">
        <v>2423590</v>
      </c>
      <c r="D39" s="497">
        <v>1890075</v>
      </c>
      <c r="E39" s="497">
        <v>471866</v>
      </c>
      <c r="F39" s="497">
        <v>300254</v>
      </c>
      <c r="G39" s="497">
        <v>3551762</v>
      </c>
      <c r="H39" s="497">
        <v>543950</v>
      </c>
      <c r="I39" s="497">
        <f>SUM(C39:H39)</f>
        <v>9181497</v>
      </c>
    </row>
    <row r="40" spans="2:9" ht="18" customHeight="1" thickBot="1">
      <c r="B40" s="343" t="s">
        <v>293</v>
      </c>
      <c r="C40" s="498">
        <f aca="true" t="shared" si="1" ref="C40:H40">SUM(C17:C39)</f>
        <v>130589470</v>
      </c>
      <c r="D40" s="498">
        <f t="shared" si="1"/>
        <v>12951393</v>
      </c>
      <c r="E40" s="498">
        <f t="shared" si="1"/>
        <v>20859411</v>
      </c>
      <c r="F40" s="498">
        <f t="shared" si="1"/>
        <v>16060826</v>
      </c>
      <c r="G40" s="498">
        <f t="shared" si="1"/>
        <v>128466432</v>
      </c>
      <c r="H40" s="498">
        <f t="shared" si="1"/>
        <v>41579515</v>
      </c>
      <c r="I40" s="498">
        <f>SUM(C40:H40)</f>
        <v>350507047</v>
      </c>
    </row>
    <row r="41" spans="3:9" ht="18" customHeight="1" thickTop="1">
      <c r="C41" s="499"/>
      <c r="D41" s="499"/>
      <c r="E41" s="499"/>
      <c r="F41" s="499"/>
      <c r="G41" s="499"/>
      <c r="H41" s="499"/>
      <c r="I41" s="499"/>
    </row>
    <row r="42" spans="2:9" ht="18" customHeight="1">
      <c r="B42" s="343" t="s">
        <v>294</v>
      </c>
      <c r="C42" s="499"/>
      <c r="D42" s="499"/>
      <c r="E42" s="499"/>
      <c r="F42" s="499"/>
      <c r="G42" s="499"/>
      <c r="H42" s="499"/>
      <c r="I42" s="499"/>
    </row>
    <row r="43" spans="2:9" s="496" customFormat="1" ht="18" customHeight="1">
      <c r="B43" s="343" t="s">
        <v>295</v>
      </c>
      <c r="C43" s="497">
        <v>99613360</v>
      </c>
      <c r="D43" s="497">
        <v>7205258</v>
      </c>
      <c r="E43" s="497">
        <v>15274912</v>
      </c>
      <c r="F43" s="497">
        <v>4295414</v>
      </c>
      <c r="G43" s="497">
        <v>82067237</v>
      </c>
      <c r="H43" s="497">
        <v>19969246</v>
      </c>
      <c r="I43" s="497">
        <f>SUM(C43:H43)</f>
        <v>228425427</v>
      </c>
    </row>
    <row r="44" spans="2:9" s="496" customFormat="1" ht="18" customHeight="1">
      <c r="B44" s="343" t="s">
        <v>296</v>
      </c>
      <c r="C44" s="497">
        <v>98924</v>
      </c>
      <c r="D44" s="497">
        <v>558</v>
      </c>
      <c r="E44" s="497">
        <v>0</v>
      </c>
      <c r="F44" s="497">
        <v>34025</v>
      </c>
      <c r="G44" s="497">
        <v>29776</v>
      </c>
      <c r="H44" s="497">
        <v>66637</v>
      </c>
      <c r="I44" s="497">
        <f>SUM(C44:H44)</f>
        <v>229920</v>
      </c>
    </row>
    <row r="45" spans="2:9" s="496" customFormat="1" ht="18" customHeight="1">
      <c r="B45" s="343" t="s">
        <v>297</v>
      </c>
      <c r="C45" s="497"/>
      <c r="D45" s="497"/>
      <c r="E45" s="497"/>
      <c r="F45" s="497"/>
      <c r="G45" s="497"/>
      <c r="H45" s="497"/>
      <c r="I45" s="497"/>
    </row>
    <row r="46" spans="2:9" s="496" customFormat="1" ht="18" customHeight="1">
      <c r="B46" s="496" t="s">
        <v>298</v>
      </c>
      <c r="C46" s="497">
        <v>0</v>
      </c>
      <c r="D46" s="497">
        <v>0</v>
      </c>
      <c r="E46" s="497">
        <v>42288</v>
      </c>
      <c r="F46" s="497">
        <v>0</v>
      </c>
      <c r="G46" s="497">
        <v>31678</v>
      </c>
      <c r="H46" s="497">
        <v>0</v>
      </c>
      <c r="I46" s="497">
        <f>SUM(C46:H46)</f>
        <v>73966</v>
      </c>
    </row>
    <row r="47" spans="2:9" s="496" customFormat="1" ht="18" customHeight="1">
      <c r="B47" s="496" t="s">
        <v>299</v>
      </c>
      <c r="C47" s="497">
        <v>4589037</v>
      </c>
      <c r="D47" s="497">
        <v>330282</v>
      </c>
      <c r="E47" s="497">
        <v>245956</v>
      </c>
      <c r="F47" s="497">
        <v>101481</v>
      </c>
      <c r="G47" s="497">
        <v>996512</v>
      </c>
      <c r="H47" s="497">
        <v>621753</v>
      </c>
      <c r="I47" s="497">
        <f>SUM(C47:H47)</f>
        <v>6885021</v>
      </c>
    </row>
    <row r="48" spans="2:9" s="496" customFormat="1" ht="18" customHeight="1">
      <c r="B48" s="496" t="s">
        <v>300</v>
      </c>
      <c r="C48" s="497">
        <v>716034</v>
      </c>
      <c r="D48" s="497">
        <v>297463</v>
      </c>
      <c r="E48" s="497">
        <v>183600</v>
      </c>
      <c r="F48" s="497">
        <v>8500</v>
      </c>
      <c r="G48" s="497">
        <v>0</v>
      </c>
      <c r="H48" s="497">
        <v>146952</v>
      </c>
      <c r="I48" s="497">
        <f>SUM(C48:H48)</f>
        <v>1352549</v>
      </c>
    </row>
    <row r="49" spans="2:9" s="496" customFormat="1" ht="18" customHeight="1">
      <c r="B49" s="496" t="s">
        <v>301</v>
      </c>
      <c r="C49" s="497">
        <v>0</v>
      </c>
      <c r="D49" s="497">
        <v>32418</v>
      </c>
      <c r="E49" s="497">
        <v>1016154</v>
      </c>
      <c r="F49" s="497">
        <v>250143</v>
      </c>
      <c r="G49" s="497">
        <v>16750529</v>
      </c>
      <c r="H49" s="497">
        <v>4763348</v>
      </c>
      <c r="I49" s="497">
        <f>SUM(C49:H49)</f>
        <v>22812592</v>
      </c>
    </row>
    <row r="50" spans="2:9" s="496" customFormat="1" ht="18" customHeight="1">
      <c r="B50" s="496" t="s">
        <v>302</v>
      </c>
      <c r="C50" s="497">
        <v>1263531</v>
      </c>
      <c r="D50" s="497">
        <v>325616</v>
      </c>
      <c r="E50" s="497">
        <v>0</v>
      </c>
      <c r="F50" s="497">
        <v>8550403</v>
      </c>
      <c r="G50" s="497">
        <v>5798283</v>
      </c>
      <c r="H50" s="497">
        <v>6479557</v>
      </c>
      <c r="I50" s="497">
        <f>SUM(C50:H50)</f>
        <v>22417390</v>
      </c>
    </row>
    <row r="51" spans="2:9" s="496" customFormat="1" ht="18" customHeight="1">
      <c r="B51" s="343" t="s">
        <v>303</v>
      </c>
      <c r="C51" s="497"/>
      <c r="D51" s="497"/>
      <c r="E51" s="497"/>
      <c r="F51" s="497"/>
      <c r="G51" s="497"/>
      <c r="H51" s="497"/>
      <c r="I51" s="497"/>
    </row>
    <row r="52" spans="2:9" s="496" customFormat="1" ht="18" customHeight="1">
      <c r="B52" s="500" t="s">
        <v>419</v>
      </c>
      <c r="C52" s="497">
        <v>2155720</v>
      </c>
      <c r="D52" s="497">
        <v>121966</v>
      </c>
      <c r="E52" s="497">
        <v>811874</v>
      </c>
      <c r="F52" s="497">
        <v>160608</v>
      </c>
      <c r="G52" s="497">
        <v>1238464</v>
      </c>
      <c r="H52" s="497">
        <v>474804</v>
      </c>
      <c r="I52" s="497">
        <f aca="true" t="shared" si="2" ref="I52:I57">SUM(C52:H52)</f>
        <v>4963436</v>
      </c>
    </row>
    <row r="53" spans="2:9" s="496" customFormat="1" ht="18" customHeight="1">
      <c r="B53" s="500" t="s">
        <v>304</v>
      </c>
      <c r="C53" s="497">
        <v>368181</v>
      </c>
      <c r="D53" s="497">
        <v>15968</v>
      </c>
      <c r="E53" s="497">
        <v>82776</v>
      </c>
      <c r="F53" s="497">
        <v>261959</v>
      </c>
      <c r="G53" s="497">
        <v>896565</v>
      </c>
      <c r="H53" s="497">
        <v>192196</v>
      </c>
      <c r="I53" s="497">
        <f t="shared" si="2"/>
        <v>1817645</v>
      </c>
    </row>
    <row r="54" spans="2:9" s="496" customFormat="1" ht="18" customHeight="1">
      <c r="B54" s="500" t="s">
        <v>305</v>
      </c>
      <c r="C54" s="497">
        <v>329677</v>
      </c>
      <c r="D54" s="497">
        <v>49440</v>
      </c>
      <c r="E54" s="497">
        <v>184192</v>
      </c>
      <c r="F54" s="497">
        <v>53201</v>
      </c>
      <c r="G54" s="497">
        <v>199368</v>
      </c>
      <c r="H54" s="497">
        <v>807893</v>
      </c>
      <c r="I54" s="497">
        <f t="shared" si="2"/>
        <v>1623771</v>
      </c>
    </row>
    <row r="55" spans="2:9" s="496" customFormat="1" ht="18" customHeight="1">
      <c r="B55" s="500" t="s">
        <v>306</v>
      </c>
      <c r="C55" s="497">
        <v>4334673</v>
      </c>
      <c r="D55" s="497">
        <v>412894</v>
      </c>
      <c r="E55" s="497">
        <v>287995</v>
      </c>
      <c r="F55" s="497">
        <v>159850</v>
      </c>
      <c r="G55" s="497">
        <v>3549264</v>
      </c>
      <c r="H55" s="497">
        <v>693119</v>
      </c>
      <c r="I55" s="497">
        <f t="shared" si="2"/>
        <v>9437795</v>
      </c>
    </row>
    <row r="56" spans="2:9" s="496" customFormat="1" ht="18" customHeight="1">
      <c r="B56" s="343" t="s">
        <v>420</v>
      </c>
      <c r="C56" s="497">
        <v>2423590</v>
      </c>
      <c r="D56" s="497">
        <v>1890075</v>
      </c>
      <c r="E56" s="497">
        <v>471866</v>
      </c>
      <c r="F56" s="497">
        <v>300254</v>
      </c>
      <c r="G56" s="497">
        <v>3551762</v>
      </c>
      <c r="H56" s="497">
        <v>543950</v>
      </c>
      <c r="I56" s="497">
        <f t="shared" si="2"/>
        <v>9181497</v>
      </c>
    </row>
    <row r="57" spans="2:9" ht="18" customHeight="1" thickBot="1">
      <c r="B57" s="343" t="s">
        <v>309</v>
      </c>
      <c r="C57" s="498">
        <f aca="true" t="shared" si="3" ref="C57:H57">SUM(C43:C56)</f>
        <v>115892727</v>
      </c>
      <c r="D57" s="498">
        <f t="shared" si="3"/>
        <v>10681938</v>
      </c>
      <c r="E57" s="498">
        <f t="shared" si="3"/>
        <v>18601613</v>
      </c>
      <c r="F57" s="498">
        <f t="shared" si="3"/>
        <v>14175838</v>
      </c>
      <c r="G57" s="498">
        <f t="shared" si="3"/>
        <v>115109438</v>
      </c>
      <c r="H57" s="498">
        <f t="shared" si="3"/>
        <v>34759455</v>
      </c>
      <c r="I57" s="498">
        <f t="shared" si="2"/>
        <v>309221009</v>
      </c>
    </row>
    <row r="58" spans="3:9" ht="18" customHeight="1" thickTop="1">
      <c r="C58" s="499"/>
      <c r="D58" s="499"/>
      <c r="E58" s="499"/>
      <c r="F58" s="499"/>
      <c r="G58" s="499"/>
      <c r="H58" s="499"/>
      <c r="I58" s="499"/>
    </row>
    <row r="59" spans="2:9" ht="18" customHeight="1">
      <c r="B59" s="343" t="s">
        <v>421</v>
      </c>
      <c r="C59" s="501">
        <f aca="true" t="shared" si="4" ref="C59:H59">C40-C57</f>
        <v>14696743</v>
      </c>
      <c r="D59" s="501">
        <f t="shared" si="4"/>
        <v>2269455</v>
      </c>
      <c r="E59" s="501">
        <f t="shared" si="4"/>
        <v>2257798</v>
      </c>
      <c r="F59" s="501">
        <f t="shared" si="4"/>
        <v>1884988</v>
      </c>
      <c r="G59" s="501">
        <f t="shared" si="4"/>
        <v>13356994</v>
      </c>
      <c r="H59" s="501">
        <f t="shared" si="4"/>
        <v>6820060</v>
      </c>
      <c r="I59" s="501">
        <f>SUM(C59:H59)</f>
        <v>41286038</v>
      </c>
    </row>
    <row r="60" spans="3:9" ht="18" customHeight="1">
      <c r="C60" s="499"/>
      <c r="D60" s="499"/>
      <c r="E60" s="499"/>
      <c r="F60" s="499"/>
      <c r="G60" s="499"/>
      <c r="H60" s="499"/>
      <c r="I60" s="499"/>
    </row>
    <row r="61" spans="2:9" ht="18" customHeight="1">
      <c r="B61" s="342" t="s">
        <v>310</v>
      </c>
      <c r="C61" s="499"/>
      <c r="D61" s="499"/>
      <c r="E61" s="499"/>
      <c r="F61" s="499"/>
      <c r="G61" s="499"/>
      <c r="H61" s="499"/>
      <c r="I61" s="499"/>
    </row>
    <row r="62" spans="2:9" s="496" customFormat="1" ht="18" customHeight="1">
      <c r="B62" s="343" t="s">
        <v>311</v>
      </c>
      <c r="C62" s="497">
        <v>1463616</v>
      </c>
      <c r="D62" s="497">
        <v>207609</v>
      </c>
      <c r="E62" s="497">
        <v>96667</v>
      </c>
      <c r="F62" s="497">
        <v>627685</v>
      </c>
      <c r="G62" s="497">
        <v>2466763</v>
      </c>
      <c r="H62" s="497">
        <v>2081934</v>
      </c>
      <c r="I62" s="497">
        <f>SUM(C62:H62)</f>
        <v>6944274</v>
      </c>
    </row>
    <row r="63" spans="2:9" s="496" customFormat="1" ht="18" customHeight="1">
      <c r="B63" s="343" t="s">
        <v>312</v>
      </c>
      <c r="C63" s="497">
        <v>0</v>
      </c>
      <c r="D63" s="497">
        <v>0</v>
      </c>
      <c r="E63" s="497">
        <v>0</v>
      </c>
      <c r="F63" s="497">
        <v>0</v>
      </c>
      <c r="G63" s="497">
        <v>3998967</v>
      </c>
      <c r="H63" s="497">
        <v>3860106</v>
      </c>
      <c r="I63" s="497">
        <f>SUM(C63:H63)</f>
        <v>7859073</v>
      </c>
    </row>
    <row r="64" spans="2:9" s="496" customFormat="1" ht="18" customHeight="1">
      <c r="B64" s="343" t="s">
        <v>313</v>
      </c>
      <c r="C64" s="497"/>
      <c r="D64" s="497"/>
      <c r="E64" s="497"/>
      <c r="F64" s="497"/>
      <c r="G64" s="497"/>
      <c r="H64" s="497"/>
      <c r="I64" s="497"/>
    </row>
    <row r="65" spans="2:9" s="496" customFormat="1" ht="18" customHeight="1">
      <c r="B65" s="496" t="s">
        <v>314</v>
      </c>
      <c r="C65" s="497">
        <v>1467000</v>
      </c>
      <c r="D65" s="497">
        <v>207609</v>
      </c>
      <c r="E65" s="497">
        <v>121667</v>
      </c>
      <c r="F65" s="497">
        <v>503606</v>
      </c>
      <c r="G65" s="497">
        <v>1327000</v>
      </c>
      <c r="H65" s="497">
        <v>453731</v>
      </c>
      <c r="I65" s="497">
        <f aca="true" t="shared" si="5" ref="I65:I71">SUM(C65:H65)</f>
        <v>4080613</v>
      </c>
    </row>
    <row r="66" spans="2:9" s="496" customFormat="1" ht="18" customHeight="1">
      <c r="B66" s="496" t="s">
        <v>315</v>
      </c>
      <c r="C66" s="497">
        <v>6269384</v>
      </c>
      <c r="D66" s="497">
        <v>504837</v>
      </c>
      <c r="E66" s="497">
        <v>1340667</v>
      </c>
      <c r="F66" s="497">
        <v>145818</v>
      </c>
      <c r="G66" s="497">
        <v>3119761</v>
      </c>
      <c r="H66" s="497">
        <v>43493</v>
      </c>
      <c r="I66" s="497">
        <f t="shared" si="5"/>
        <v>11423960</v>
      </c>
    </row>
    <row r="67" spans="2:9" s="496" customFormat="1" ht="18" customHeight="1">
      <c r="B67" s="496" t="s">
        <v>316</v>
      </c>
      <c r="C67" s="497">
        <v>152342</v>
      </c>
      <c r="D67" s="497">
        <v>43065</v>
      </c>
      <c r="E67" s="497">
        <v>0</v>
      </c>
      <c r="F67" s="497">
        <v>175549</v>
      </c>
      <c r="G67" s="497">
        <v>1083626</v>
      </c>
      <c r="H67" s="497">
        <v>0</v>
      </c>
      <c r="I67" s="497">
        <f t="shared" si="5"/>
        <v>1454582</v>
      </c>
    </row>
    <row r="68" spans="2:9" s="496" customFormat="1" ht="18" customHeight="1">
      <c r="B68" s="496" t="s">
        <v>317</v>
      </c>
      <c r="C68" s="497">
        <v>765292</v>
      </c>
      <c r="D68" s="502">
        <v>-3043</v>
      </c>
      <c r="E68" s="497">
        <v>272893</v>
      </c>
      <c r="F68" s="502">
        <v>-43949</v>
      </c>
      <c r="G68" s="497">
        <v>458007</v>
      </c>
      <c r="H68" s="497">
        <v>171808</v>
      </c>
      <c r="I68" s="497">
        <f t="shared" si="5"/>
        <v>1621008</v>
      </c>
    </row>
    <row r="69" spans="2:9" s="496" customFormat="1" ht="18" customHeight="1">
      <c r="B69" s="343" t="s">
        <v>422</v>
      </c>
      <c r="C69" s="503">
        <v>4028851</v>
      </c>
      <c r="D69" s="503">
        <v>786703</v>
      </c>
      <c r="E69" s="503">
        <v>399166</v>
      </c>
      <c r="F69" s="503">
        <v>0</v>
      </c>
      <c r="G69" s="503">
        <v>484605</v>
      </c>
      <c r="H69" s="502">
        <v>-321419</v>
      </c>
      <c r="I69" s="497">
        <f t="shared" si="5"/>
        <v>5377906</v>
      </c>
    </row>
    <row r="70" spans="2:9" s="496" customFormat="1" ht="18" customHeight="1">
      <c r="B70" s="343" t="s">
        <v>423</v>
      </c>
      <c r="C70" s="497">
        <v>550258</v>
      </c>
      <c r="D70" s="497">
        <v>522675</v>
      </c>
      <c r="E70" s="497">
        <v>26738</v>
      </c>
      <c r="F70" s="497">
        <v>476279</v>
      </c>
      <c r="G70" s="504">
        <v>418265</v>
      </c>
      <c r="H70" s="497">
        <v>530407</v>
      </c>
      <c r="I70" s="497">
        <f t="shared" si="5"/>
        <v>2524622</v>
      </c>
    </row>
    <row r="71" spans="2:9" ht="18" customHeight="1" thickBot="1">
      <c r="B71" s="343" t="s">
        <v>318</v>
      </c>
      <c r="C71" s="498">
        <f aca="true" t="shared" si="6" ref="C71:H71">SUM(C62:C70)</f>
        <v>14696743</v>
      </c>
      <c r="D71" s="498">
        <f t="shared" si="6"/>
        <v>2269455</v>
      </c>
      <c r="E71" s="498">
        <f t="shared" si="6"/>
        <v>2257798</v>
      </c>
      <c r="F71" s="498">
        <f t="shared" si="6"/>
        <v>1884988</v>
      </c>
      <c r="G71" s="498">
        <f t="shared" si="6"/>
        <v>13356994</v>
      </c>
      <c r="H71" s="498">
        <f t="shared" si="6"/>
        <v>6820060</v>
      </c>
      <c r="I71" s="498">
        <f t="shared" si="5"/>
        <v>41286038</v>
      </c>
    </row>
    <row r="72" spans="3:9" ht="18" customHeight="1" thickTop="1">
      <c r="C72" s="499"/>
      <c r="D72" s="499"/>
      <c r="E72" s="499"/>
      <c r="F72" s="499"/>
      <c r="G72" s="499"/>
      <c r="H72" s="499"/>
      <c r="I72" s="499"/>
    </row>
    <row r="73" spans="2:9" ht="18" customHeight="1">
      <c r="B73" s="343" t="s">
        <v>319</v>
      </c>
      <c r="C73" s="499"/>
      <c r="D73" s="499"/>
      <c r="E73" s="499"/>
      <c r="F73" s="499"/>
      <c r="G73" s="499"/>
      <c r="H73" s="499"/>
      <c r="I73" s="499"/>
    </row>
    <row r="74" spans="2:9" s="496" customFormat="1" ht="18" customHeight="1">
      <c r="B74" s="496" t="s">
        <v>320</v>
      </c>
      <c r="C74" s="497">
        <v>13329182</v>
      </c>
      <c r="D74" s="497">
        <v>350626</v>
      </c>
      <c r="E74" s="497">
        <v>2296128</v>
      </c>
      <c r="F74" s="497">
        <v>932524</v>
      </c>
      <c r="G74" s="497">
        <v>22475910</v>
      </c>
      <c r="H74" s="497">
        <v>6129659</v>
      </c>
      <c r="I74" s="497">
        <f aca="true" t="shared" si="7" ref="I74:I84">SUM(C74:H74)</f>
        <v>45514029</v>
      </c>
    </row>
    <row r="75" spans="2:9" s="496" customFormat="1" ht="18" customHeight="1">
      <c r="B75" s="496" t="s">
        <v>424</v>
      </c>
      <c r="C75" s="497">
        <v>1542522</v>
      </c>
      <c r="D75" s="497">
        <v>0</v>
      </c>
      <c r="E75" s="497">
        <v>1322</v>
      </c>
      <c r="F75" s="497">
        <v>0</v>
      </c>
      <c r="G75" s="497">
        <v>183075</v>
      </c>
      <c r="H75" s="497">
        <v>149517</v>
      </c>
      <c r="I75" s="497">
        <f t="shared" si="7"/>
        <v>1876436</v>
      </c>
    </row>
    <row r="76" spans="2:9" s="496" customFormat="1" ht="18" customHeight="1">
      <c r="B76" s="496" t="s">
        <v>425</v>
      </c>
      <c r="C76" s="497">
        <v>11786660</v>
      </c>
      <c r="D76" s="497">
        <v>350626</v>
      </c>
      <c r="E76" s="497">
        <v>2294806</v>
      </c>
      <c r="F76" s="497">
        <v>932524</v>
      </c>
      <c r="G76" s="497">
        <v>22292835</v>
      </c>
      <c r="H76" s="497">
        <v>5980142</v>
      </c>
      <c r="I76" s="497">
        <f t="shared" si="7"/>
        <v>43637593</v>
      </c>
    </row>
    <row r="77" spans="2:9" s="496" customFormat="1" ht="18" customHeight="1">
      <c r="B77" s="496" t="s">
        <v>323</v>
      </c>
      <c r="C77" s="497">
        <v>38825467</v>
      </c>
      <c r="D77" s="497">
        <v>5642853</v>
      </c>
      <c r="E77" s="497">
        <v>5864850</v>
      </c>
      <c r="F77" s="497">
        <v>3092653</v>
      </c>
      <c r="G77" s="497">
        <v>29386457</v>
      </c>
      <c r="H77" s="497">
        <v>5900895</v>
      </c>
      <c r="I77" s="497">
        <f t="shared" si="7"/>
        <v>88713175</v>
      </c>
    </row>
    <row r="78" spans="2:9" s="496" customFormat="1" ht="18" customHeight="1">
      <c r="B78" s="496" t="s">
        <v>426</v>
      </c>
      <c r="C78" s="497">
        <v>0</v>
      </c>
      <c r="D78" s="497">
        <v>0</v>
      </c>
      <c r="E78" s="497">
        <v>0</v>
      </c>
      <c r="F78" s="497">
        <v>0</v>
      </c>
      <c r="G78" s="497">
        <v>0</v>
      </c>
      <c r="H78" s="497">
        <v>0</v>
      </c>
      <c r="I78" s="497">
        <f t="shared" si="7"/>
        <v>0</v>
      </c>
    </row>
    <row r="79" spans="2:9" s="496" customFormat="1" ht="18" customHeight="1">
      <c r="B79" s="496" t="s">
        <v>427</v>
      </c>
      <c r="C79" s="497">
        <v>0</v>
      </c>
      <c r="D79" s="497">
        <v>0</v>
      </c>
      <c r="E79" s="497">
        <v>0</v>
      </c>
      <c r="F79" s="497">
        <v>0</v>
      </c>
      <c r="G79" s="497">
        <v>0</v>
      </c>
      <c r="H79" s="497">
        <v>0</v>
      </c>
      <c r="I79" s="497">
        <f t="shared" si="7"/>
        <v>0</v>
      </c>
    </row>
    <row r="80" spans="2:9" s="496" customFormat="1" ht="18" customHeight="1">
      <c r="B80" s="496" t="s">
        <v>325</v>
      </c>
      <c r="C80" s="497">
        <v>263343</v>
      </c>
      <c r="D80" s="497">
        <v>0</v>
      </c>
      <c r="E80" s="497">
        <v>36745</v>
      </c>
      <c r="F80" s="497">
        <v>0</v>
      </c>
      <c r="G80" s="497">
        <v>4749845</v>
      </c>
      <c r="H80" s="497">
        <v>0</v>
      </c>
      <c r="I80" s="497">
        <f t="shared" si="7"/>
        <v>5049933</v>
      </c>
    </row>
    <row r="81" spans="2:9" s="496" customFormat="1" ht="18" customHeight="1">
      <c r="B81" s="496" t="s">
        <v>326</v>
      </c>
      <c r="C81" s="497">
        <v>5808025</v>
      </c>
      <c r="D81" s="497">
        <v>25879</v>
      </c>
      <c r="E81" s="497">
        <v>96843</v>
      </c>
      <c r="F81" s="497">
        <v>100319</v>
      </c>
      <c r="G81" s="497">
        <v>5112056</v>
      </c>
      <c r="H81" s="497">
        <v>42768</v>
      </c>
      <c r="I81" s="497">
        <f t="shared" si="7"/>
        <v>11185890</v>
      </c>
    </row>
    <row r="82" spans="2:9" s="496" customFormat="1" ht="18" customHeight="1">
      <c r="B82" s="496" t="s">
        <v>327</v>
      </c>
      <c r="C82" s="497">
        <v>3074323</v>
      </c>
      <c r="D82" s="497">
        <v>2842094</v>
      </c>
      <c r="E82" s="497">
        <v>977866</v>
      </c>
      <c r="F82" s="497">
        <v>0</v>
      </c>
      <c r="G82" s="497">
        <v>498142</v>
      </c>
      <c r="H82" s="497">
        <v>2896</v>
      </c>
      <c r="I82" s="497">
        <f t="shared" si="7"/>
        <v>7395321</v>
      </c>
    </row>
    <row r="83" spans="2:9" s="496" customFormat="1" ht="18" customHeight="1">
      <c r="B83" s="496" t="s">
        <v>328</v>
      </c>
      <c r="C83" s="497">
        <v>6552989</v>
      </c>
      <c r="D83" s="497">
        <v>322419</v>
      </c>
      <c r="E83" s="497">
        <v>1081954</v>
      </c>
      <c r="F83" s="497">
        <v>402327</v>
      </c>
      <c r="G83" s="497">
        <v>4896010</v>
      </c>
      <c r="H83" s="497">
        <v>13985</v>
      </c>
      <c r="I83" s="497">
        <f t="shared" si="7"/>
        <v>13269684</v>
      </c>
    </row>
    <row r="84" spans="2:9" s="496" customFormat="1" ht="18" customHeight="1">
      <c r="B84" s="496" t="s">
        <v>329</v>
      </c>
      <c r="C84" s="497">
        <v>2141023</v>
      </c>
      <c r="D84" s="497">
        <v>207609</v>
      </c>
      <c r="E84" s="497">
        <v>79170</v>
      </c>
      <c r="F84" s="497">
        <v>1399966</v>
      </c>
      <c r="G84" s="497">
        <v>2904295</v>
      </c>
      <c r="H84" s="497">
        <v>4744526</v>
      </c>
      <c r="I84" s="497">
        <f t="shared" si="7"/>
        <v>11476589</v>
      </c>
    </row>
    <row r="85" spans="2:9" s="496" customFormat="1" ht="18" customHeight="1">
      <c r="B85" s="496" t="s">
        <v>330</v>
      </c>
      <c r="C85" s="497"/>
      <c r="D85" s="497"/>
      <c r="E85" s="497"/>
      <c r="F85" s="497"/>
      <c r="G85" s="497"/>
      <c r="H85" s="497"/>
      <c r="I85" s="497"/>
    </row>
    <row r="86" spans="2:9" s="496" customFormat="1" ht="18" customHeight="1">
      <c r="B86" s="496" t="s">
        <v>428</v>
      </c>
      <c r="C86" s="497">
        <v>455092</v>
      </c>
      <c r="D86" s="497">
        <v>28010</v>
      </c>
      <c r="E86" s="497">
        <v>131366</v>
      </c>
      <c r="F86" s="497">
        <v>47126</v>
      </c>
      <c r="G86" s="497">
        <v>2253183</v>
      </c>
      <c r="H86" s="497">
        <v>192288</v>
      </c>
      <c r="I86" s="497">
        <f>SUM(C86:H86)</f>
        <v>3107065</v>
      </c>
    </row>
    <row r="87" spans="2:9" s="496" customFormat="1" ht="18" customHeight="1">
      <c r="B87" s="496" t="s">
        <v>429</v>
      </c>
      <c r="C87" s="497">
        <v>765292</v>
      </c>
      <c r="D87" s="497">
        <v>0</v>
      </c>
      <c r="E87" s="497">
        <v>51700</v>
      </c>
      <c r="F87" s="497">
        <v>5301</v>
      </c>
      <c r="G87" s="497">
        <v>109540</v>
      </c>
      <c r="H87" s="497">
        <v>47572</v>
      </c>
      <c r="I87" s="497">
        <f>SUM(C87:H87)</f>
        <v>979405</v>
      </c>
    </row>
    <row r="88" spans="2:9" s="496" customFormat="1" ht="18">
      <c r="B88" s="496" t="s">
        <v>333</v>
      </c>
      <c r="C88" s="497">
        <v>0</v>
      </c>
      <c r="D88" s="497">
        <v>0</v>
      </c>
      <c r="E88" s="497">
        <v>0</v>
      </c>
      <c r="F88" s="497">
        <v>0</v>
      </c>
      <c r="G88" s="497">
        <v>34008</v>
      </c>
      <c r="H88" s="497">
        <v>0</v>
      </c>
      <c r="I88" s="497">
        <f>SUM(C88:H88)</f>
        <v>34008</v>
      </c>
    </row>
    <row r="89" spans="3:9" ht="21">
      <c r="C89" s="505"/>
      <c r="D89" s="506"/>
      <c r="E89" s="506"/>
      <c r="F89" s="506"/>
      <c r="G89" s="506"/>
      <c r="H89" s="506"/>
      <c r="I89" s="506"/>
    </row>
    <row r="90" spans="3:9" ht="21">
      <c r="C90" s="505"/>
      <c r="D90" s="506"/>
      <c r="E90" s="506"/>
      <c r="F90" s="506"/>
      <c r="G90" s="506"/>
      <c r="H90" s="506"/>
      <c r="I90" s="506"/>
    </row>
    <row r="91" spans="2:9" ht="18">
      <c r="B91" s="541" t="s">
        <v>430</v>
      </c>
      <c r="C91" s="541"/>
      <c r="D91" s="541"/>
      <c r="E91" s="541"/>
      <c r="F91" s="541"/>
      <c r="G91" s="541"/>
      <c r="H91" s="541"/>
      <c r="I91" s="541"/>
    </row>
    <row r="92" spans="2:9" ht="18">
      <c r="B92" s="541" t="s">
        <v>258</v>
      </c>
      <c r="C92" s="541"/>
      <c r="D92" s="541"/>
      <c r="E92" s="541"/>
      <c r="F92" s="541"/>
      <c r="G92" s="541"/>
      <c r="H92" s="541"/>
      <c r="I92" s="541"/>
    </row>
    <row r="93" spans="2:9" ht="18">
      <c r="B93" s="343"/>
      <c r="C93" s="343"/>
      <c r="D93" s="343"/>
      <c r="E93" s="343"/>
      <c r="F93" s="343"/>
      <c r="G93" s="343"/>
      <c r="H93" s="343"/>
      <c r="I93" s="343"/>
    </row>
    <row r="94" spans="2:9" ht="18">
      <c r="B94" s="343"/>
      <c r="C94" s="343"/>
      <c r="D94" s="343"/>
      <c r="E94" s="343"/>
      <c r="F94" s="343"/>
      <c r="G94" s="343"/>
      <c r="H94" s="343"/>
      <c r="I94" s="343"/>
    </row>
    <row r="95" spans="2:9" ht="18">
      <c r="B95" s="343"/>
      <c r="C95" s="343"/>
      <c r="D95" s="343"/>
      <c r="E95" s="343"/>
      <c r="F95" s="343"/>
      <c r="G95" s="343"/>
      <c r="H95" s="343"/>
      <c r="I95" s="343"/>
    </row>
    <row r="96" spans="2:9" ht="18">
      <c r="B96" s="343"/>
      <c r="C96" s="343"/>
      <c r="D96" s="343"/>
      <c r="E96" s="343"/>
      <c r="F96" s="343"/>
      <c r="G96" s="343"/>
      <c r="H96" s="343"/>
      <c r="I96" s="343"/>
    </row>
    <row r="97" spans="2:8" ht="18">
      <c r="B97" s="343"/>
      <c r="C97" s="508" t="s">
        <v>431</v>
      </c>
      <c r="D97" s="343"/>
      <c r="E97" s="508"/>
      <c r="F97" s="343"/>
      <c r="G97" s="509"/>
      <c r="H97" s="509" t="s">
        <v>432</v>
      </c>
    </row>
    <row r="98" spans="2:8" ht="18">
      <c r="B98" s="343"/>
      <c r="C98" s="343"/>
      <c r="D98" s="343"/>
      <c r="E98" s="343"/>
      <c r="F98" s="343"/>
      <c r="G98" s="343"/>
      <c r="H98" s="343"/>
    </row>
    <row r="99" spans="2:8" ht="18.75" customHeight="1">
      <c r="B99" s="343" t="s">
        <v>399</v>
      </c>
      <c r="C99" s="343" t="s">
        <v>433</v>
      </c>
      <c r="D99" s="343"/>
      <c r="E99" s="343"/>
      <c r="F99" s="343"/>
      <c r="G99" s="343"/>
      <c r="H99" s="510">
        <v>36464</v>
      </c>
    </row>
    <row r="100" spans="2:8" ht="18.75" customHeight="1">
      <c r="B100" s="343" t="s">
        <v>400</v>
      </c>
      <c r="C100" s="343" t="s">
        <v>434</v>
      </c>
      <c r="D100" s="343"/>
      <c r="E100" s="343"/>
      <c r="F100" s="343"/>
      <c r="G100" s="343"/>
      <c r="H100" s="510">
        <v>36525</v>
      </c>
    </row>
    <row r="101" spans="2:8" ht="18.75" customHeight="1">
      <c r="B101" s="343" t="s">
        <v>401</v>
      </c>
      <c r="C101" s="343" t="s">
        <v>435</v>
      </c>
      <c r="D101" s="343"/>
      <c r="E101" s="343"/>
      <c r="F101" s="343"/>
      <c r="G101" s="343"/>
      <c r="H101" s="510">
        <v>36464</v>
      </c>
    </row>
    <row r="102" spans="2:8" ht="18.75" customHeight="1">
      <c r="B102" s="343" t="s">
        <v>436</v>
      </c>
      <c r="C102" s="343" t="s">
        <v>437</v>
      </c>
      <c r="D102" s="343"/>
      <c r="E102" s="343"/>
      <c r="F102" s="343"/>
      <c r="G102" s="343"/>
      <c r="H102" s="510">
        <v>36433</v>
      </c>
    </row>
    <row r="103" spans="2:8" ht="18.75" customHeight="1">
      <c r="B103" s="343" t="s">
        <v>438</v>
      </c>
      <c r="C103" s="343" t="s">
        <v>439</v>
      </c>
      <c r="D103" s="343"/>
      <c r="E103" s="343"/>
      <c r="F103" s="343"/>
      <c r="G103" s="343"/>
      <c r="H103" s="510">
        <v>37256</v>
      </c>
    </row>
    <row r="104" spans="2:8" ht="18.75" customHeight="1">
      <c r="B104" s="343" t="s">
        <v>440</v>
      </c>
      <c r="C104" s="343" t="s">
        <v>441</v>
      </c>
      <c r="D104" s="343"/>
      <c r="E104" s="343"/>
      <c r="F104" s="343"/>
      <c r="G104" s="343"/>
      <c r="H104" s="510">
        <v>36250</v>
      </c>
    </row>
    <row r="105" spans="2:9" ht="18">
      <c r="B105" s="343"/>
      <c r="C105" s="343"/>
      <c r="D105" s="343"/>
      <c r="E105" s="343"/>
      <c r="F105" s="343"/>
      <c r="G105" s="343"/>
      <c r="H105" s="343"/>
      <c r="I105" s="343"/>
    </row>
    <row r="106" spans="2:9" ht="18">
      <c r="B106" s="343"/>
      <c r="C106" s="343"/>
      <c r="D106" s="343"/>
      <c r="E106" s="343"/>
      <c r="F106" s="343"/>
      <c r="G106" s="343"/>
      <c r="H106" s="343"/>
      <c r="I106" s="343"/>
    </row>
    <row r="107" spans="2:9" ht="18">
      <c r="B107" s="343"/>
      <c r="C107" s="343"/>
      <c r="D107" s="343"/>
      <c r="E107" s="343"/>
      <c r="F107" s="343"/>
      <c r="G107" s="343"/>
      <c r="H107" s="343"/>
      <c r="I107" s="343"/>
    </row>
    <row r="108" spans="2:9" ht="25.5" customHeight="1">
      <c r="B108" s="511" t="s">
        <v>199</v>
      </c>
      <c r="D108" s="343"/>
      <c r="E108" s="343"/>
      <c r="F108" s="343"/>
      <c r="G108" s="343"/>
      <c r="H108" s="343"/>
      <c r="I108" s="343"/>
    </row>
    <row r="109" spans="2:9" ht="18">
      <c r="B109" s="343"/>
      <c r="C109" s="343"/>
      <c r="D109" s="343"/>
      <c r="E109" s="343"/>
      <c r="F109" s="343"/>
      <c r="G109" s="343"/>
      <c r="H109" s="343"/>
      <c r="I109" s="343"/>
    </row>
    <row r="110" spans="1:9" ht="18.75" customHeight="1">
      <c r="A110" s="512" t="s">
        <v>349</v>
      </c>
      <c r="B110" s="513" t="s">
        <v>350</v>
      </c>
      <c r="C110" s="343"/>
      <c r="E110" s="343"/>
      <c r="F110" s="343"/>
      <c r="G110" s="343"/>
      <c r="H110" s="343"/>
      <c r="I110" s="343"/>
    </row>
    <row r="111" spans="1:9" ht="18.75" customHeight="1">
      <c r="A111" s="512"/>
      <c r="B111" s="513" t="s">
        <v>351</v>
      </c>
      <c r="C111" s="343"/>
      <c r="E111" s="343"/>
      <c r="F111" s="343"/>
      <c r="G111" s="343"/>
      <c r="H111" s="343"/>
      <c r="I111" s="343"/>
    </row>
    <row r="112" spans="1:9" ht="18.75" customHeight="1">
      <c r="A112" s="343"/>
      <c r="B112" s="343" t="s">
        <v>442</v>
      </c>
      <c r="C112" s="343"/>
      <c r="E112" s="343"/>
      <c r="F112" s="343"/>
      <c r="G112" s="343"/>
      <c r="H112" s="343"/>
      <c r="I112" s="343"/>
    </row>
    <row r="113" spans="1:9" ht="18.75" customHeight="1">
      <c r="A113" s="343"/>
      <c r="B113" s="343" t="s">
        <v>443</v>
      </c>
      <c r="C113" s="343"/>
      <c r="E113" s="343"/>
      <c r="F113" s="343"/>
      <c r="G113" s="343"/>
      <c r="H113" s="343"/>
      <c r="I113" s="343"/>
    </row>
    <row r="114" spans="1:9" ht="18.75" customHeight="1">
      <c r="A114" s="343"/>
      <c r="B114" s="343"/>
      <c r="C114" s="343"/>
      <c r="E114" s="343"/>
      <c r="F114" s="343"/>
      <c r="G114" s="343"/>
      <c r="H114" s="343"/>
      <c r="I114" s="343"/>
    </row>
    <row r="115" spans="1:9" ht="18.75" customHeight="1">
      <c r="A115" s="512" t="s">
        <v>354</v>
      </c>
      <c r="B115" s="513" t="s">
        <v>444</v>
      </c>
      <c r="C115" s="343"/>
      <c r="E115" s="343"/>
      <c r="F115" s="343"/>
      <c r="G115" s="343"/>
      <c r="H115" s="343"/>
      <c r="I115" s="343"/>
    </row>
    <row r="116" spans="1:9" ht="18.75" customHeight="1">
      <c r="A116" s="343"/>
      <c r="B116" s="343"/>
      <c r="C116" s="343"/>
      <c r="E116" s="343"/>
      <c r="F116" s="343"/>
      <c r="G116" s="343"/>
      <c r="H116" s="343"/>
      <c r="I116" s="343"/>
    </row>
    <row r="117" spans="1:9" ht="18.75" customHeight="1">
      <c r="A117" s="512" t="s">
        <v>356</v>
      </c>
      <c r="B117" s="513" t="s">
        <v>445</v>
      </c>
      <c r="C117" s="343"/>
      <c r="E117" s="343"/>
      <c r="F117" s="343"/>
      <c r="G117" s="343"/>
      <c r="H117" s="343"/>
      <c r="I117" s="343"/>
    </row>
    <row r="118" spans="1:9" ht="18.75" customHeight="1">
      <c r="A118" s="512"/>
      <c r="B118" s="513"/>
      <c r="C118" s="343"/>
      <c r="E118" s="343"/>
      <c r="F118" s="343"/>
      <c r="G118" s="343"/>
      <c r="H118" s="343"/>
      <c r="I118" s="343"/>
    </row>
    <row r="119" spans="1:9" ht="18.75" customHeight="1">
      <c r="A119" s="512" t="s">
        <v>358</v>
      </c>
      <c r="B119" s="513" t="s">
        <v>446</v>
      </c>
      <c r="C119" s="343"/>
      <c r="E119" s="343"/>
      <c r="F119" s="343"/>
      <c r="G119" s="343"/>
      <c r="H119" s="343"/>
      <c r="I119" s="343"/>
    </row>
    <row r="120" spans="1:9" ht="18.75" customHeight="1">
      <c r="A120" s="343"/>
      <c r="B120" s="343" t="s">
        <v>447</v>
      </c>
      <c r="C120" s="513"/>
      <c r="E120" s="343"/>
      <c r="F120" s="343"/>
      <c r="G120" s="343"/>
      <c r="H120" s="343"/>
      <c r="I120" s="343"/>
    </row>
    <row r="121" spans="1:9" s="514" customFormat="1" ht="18.75" customHeight="1">
      <c r="A121" s="343"/>
      <c r="B121" s="343"/>
      <c r="C121" s="513"/>
      <c r="E121" s="343"/>
      <c r="F121" s="343"/>
      <c r="G121" s="343"/>
      <c r="H121" s="343"/>
      <c r="I121" s="343"/>
    </row>
    <row r="122" spans="1:9" s="514" customFormat="1" ht="18.75" customHeight="1">
      <c r="A122" s="512" t="s">
        <v>361</v>
      </c>
      <c r="B122" s="513" t="s">
        <v>69</v>
      </c>
      <c r="C122" s="513"/>
      <c r="E122" s="343"/>
      <c r="F122" s="343"/>
      <c r="G122" s="343"/>
      <c r="H122" s="343"/>
      <c r="I122" s="343"/>
    </row>
    <row r="123" spans="1:9" s="514" customFormat="1" ht="18.75" customHeight="1">
      <c r="A123" s="343"/>
      <c r="B123" s="513"/>
      <c r="C123" s="513"/>
      <c r="E123" s="343"/>
      <c r="F123" s="343"/>
      <c r="G123" s="343"/>
      <c r="H123" s="343"/>
      <c r="I123" s="343"/>
    </row>
    <row r="124" spans="1:9" s="514" customFormat="1" ht="18.75" customHeight="1">
      <c r="A124" s="512" t="s">
        <v>362</v>
      </c>
      <c r="B124" s="343" t="s">
        <v>448</v>
      </c>
      <c r="C124" s="343"/>
      <c r="E124" s="343"/>
      <c r="F124" s="515"/>
      <c r="G124" s="515"/>
      <c r="H124" s="516"/>
      <c r="I124" s="343"/>
    </row>
    <row r="125" spans="1:9" ht="18.75" customHeight="1">
      <c r="A125" s="343"/>
      <c r="B125" s="311" t="s">
        <v>449</v>
      </c>
      <c r="C125" s="343"/>
      <c r="E125" s="343"/>
      <c r="F125" s="515"/>
      <c r="G125" s="515"/>
      <c r="H125" s="516"/>
      <c r="I125" s="343"/>
    </row>
    <row r="126" spans="1:9" ht="18.75" customHeight="1">
      <c r="A126" s="343"/>
      <c r="B126" s="343" t="s">
        <v>365</v>
      </c>
      <c r="C126" s="343"/>
      <c r="E126" s="343"/>
      <c r="F126" s="343"/>
      <c r="G126" s="343"/>
      <c r="H126" s="343"/>
      <c r="I126" s="343"/>
    </row>
    <row r="127" spans="1:9" ht="18.75" customHeight="1">
      <c r="A127" s="343"/>
      <c r="B127" s="343" t="s">
        <v>450</v>
      </c>
      <c r="C127" s="343"/>
      <c r="E127" s="343"/>
      <c r="F127" s="343"/>
      <c r="G127" s="343"/>
      <c r="H127" s="343"/>
      <c r="I127" s="343"/>
    </row>
    <row r="128" spans="1:9" ht="18.75" customHeight="1">
      <c r="A128" s="343"/>
      <c r="B128" s="343" t="s">
        <v>451</v>
      </c>
      <c r="C128" s="343"/>
      <c r="E128" s="343"/>
      <c r="F128" s="343"/>
      <c r="G128" s="343"/>
      <c r="H128" s="343"/>
      <c r="I128" s="343"/>
    </row>
    <row r="129" spans="1:9" ht="18.75" customHeight="1">
      <c r="A129" s="343"/>
      <c r="B129" s="343" t="s">
        <v>452</v>
      </c>
      <c r="C129" s="343"/>
      <c r="E129" s="343"/>
      <c r="F129" s="343"/>
      <c r="G129" s="343"/>
      <c r="H129" s="343"/>
      <c r="I129" s="343"/>
    </row>
    <row r="130" spans="1:9" ht="18.75" customHeight="1">
      <c r="A130" s="343"/>
      <c r="B130" s="343" t="s">
        <v>453</v>
      </c>
      <c r="C130" s="343"/>
      <c r="E130" s="343"/>
      <c r="F130" s="343"/>
      <c r="G130" s="343"/>
      <c r="H130" s="343"/>
      <c r="I130" s="343"/>
    </row>
    <row r="131" spans="1:9" ht="18.75" customHeight="1">
      <c r="A131" s="343"/>
      <c r="B131" s="343" t="s">
        <v>454</v>
      </c>
      <c r="C131" s="343"/>
      <c r="E131" s="343"/>
      <c r="F131" s="343"/>
      <c r="G131" s="343"/>
      <c r="H131" s="343"/>
      <c r="I131" s="343"/>
    </row>
    <row r="132" spans="1:9" ht="18.75" customHeight="1">
      <c r="A132" s="343"/>
      <c r="B132" s="343" t="s">
        <v>455</v>
      </c>
      <c r="C132" s="343"/>
      <c r="E132" s="343"/>
      <c r="F132" s="343"/>
      <c r="G132" s="343"/>
      <c r="H132" s="343"/>
      <c r="I132" s="343"/>
    </row>
    <row r="133" spans="1:9" ht="18.75" customHeight="1">
      <c r="A133" s="343"/>
      <c r="B133" s="513"/>
      <c r="C133" s="513"/>
      <c r="E133" s="343"/>
      <c r="F133" s="343"/>
      <c r="G133" s="343"/>
      <c r="H133" s="343"/>
      <c r="I133" s="343"/>
    </row>
    <row r="134" spans="1:9" ht="18.75" customHeight="1">
      <c r="A134" s="512" t="s">
        <v>372</v>
      </c>
      <c r="B134" s="343" t="s">
        <v>456</v>
      </c>
      <c r="C134" s="343"/>
      <c r="E134" s="343"/>
      <c r="F134" s="343"/>
      <c r="G134" s="343"/>
      <c r="H134" s="343"/>
      <c r="I134" s="343"/>
    </row>
    <row r="135" spans="2:9" ht="18">
      <c r="B135" s="541"/>
      <c r="C135" s="541"/>
      <c r="D135" s="541"/>
      <c r="E135" s="541"/>
      <c r="F135" s="541"/>
      <c r="G135" s="541"/>
      <c r="H135" s="541"/>
      <c r="I135" s="541"/>
    </row>
    <row r="136" spans="2:9" ht="18">
      <c r="B136" s="541"/>
      <c r="C136" s="541"/>
      <c r="D136" s="541"/>
      <c r="E136" s="541"/>
      <c r="F136" s="541"/>
      <c r="G136" s="541"/>
      <c r="H136" s="541"/>
      <c r="I136" s="541"/>
    </row>
    <row r="137" spans="2:9" ht="18">
      <c r="B137" s="343"/>
      <c r="C137" s="343"/>
      <c r="D137" s="343"/>
      <c r="E137" s="343"/>
      <c r="F137" s="343"/>
      <c r="G137" s="343"/>
      <c r="H137" s="343"/>
      <c r="I137" s="343"/>
    </row>
    <row r="138" spans="2:9" ht="18">
      <c r="B138" s="343"/>
      <c r="C138" s="343"/>
      <c r="D138" s="343"/>
      <c r="E138" s="343"/>
      <c r="F138" s="343"/>
      <c r="G138" s="343"/>
      <c r="H138" s="343"/>
      <c r="I138" s="343"/>
    </row>
    <row r="139" spans="2:9" ht="18">
      <c r="B139" s="343"/>
      <c r="C139" s="343"/>
      <c r="D139" s="343"/>
      <c r="E139" s="343"/>
      <c r="F139" s="343"/>
      <c r="G139" s="343"/>
      <c r="H139" s="343"/>
      <c r="I139" s="343"/>
    </row>
    <row r="140" spans="2:9" ht="18">
      <c r="B140" s="343"/>
      <c r="C140" s="508"/>
      <c r="D140" s="343"/>
      <c r="E140" s="508"/>
      <c r="F140" s="343"/>
      <c r="G140" s="509"/>
      <c r="H140" s="343"/>
      <c r="I140" s="509"/>
    </row>
    <row r="141" spans="2:9" ht="18">
      <c r="B141" s="343"/>
      <c r="C141" s="343"/>
      <c r="D141" s="343"/>
      <c r="E141" s="343"/>
      <c r="F141" s="343"/>
      <c r="G141" s="343"/>
      <c r="H141" s="343"/>
      <c r="I141" s="343"/>
    </row>
    <row r="142" spans="2:9" ht="18">
      <c r="B142" s="343"/>
      <c r="C142" s="343"/>
      <c r="D142" s="343"/>
      <c r="E142" s="343"/>
      <c r="F142" s="343"/>
      <c r="G142" s="343"/>
      <c r="H142" s="343"/>
      <c r="I142" s="510"/>
    </row>
    <row r="143" spans="2:9" ht="18">
      <c r="B143" s="343"/>
      <c r="C143" s="343"/>
      <c r="D143" s="343"/>
      <c r="E143" s="343"/>
      <c r="F143" s="343"/>
      <c r="G143" s="343"/>
      <c r="H143" s="343"/>
      <c r="I143" s="510"/>
    </row>
    <row r="144" spans="2:9" ht="18">
      <c r="B144" s="343"/>
      <c r="C144" s="343"/>
      <c r="D144" s="343"/>
      <c r="E144" s="343"/>
      <c r="F144" s="343"/>
      <c r="G144" s="343"/>
      <c r="H144" s="343"/>
      <c r="I144" s="510"/>
    </row>
    <row r="145" spans="2:9" ht="18">
      <c r="B145" s="343"/>
      <c r="C145" s="343"/>
      <c r="D145" s="343"/>
      <c r="E145" s="343"/>
      <c r="F145" s="343"/>
      <c r="G145" s="343"/>
      <c r="H145" s="343"/>
      <c r="I145" s="510"/>
    </row>
    <row r="146" spans="2:9" ht="18">
      <c r="B146" s="343"/>
      <c r="C146" s="343"/>
      <c r="D146" s="343"/>
      <c r="E146" s="343"/>
      <c r="F146" s="343"/>
      <c r="G146" s="343"/>
      <c r="H146" s="343"/>
      <c r="I146" s="510"/>
    </row>
    <row r="147" spans="2:9" ht="18">
      <c r="B147" s="343"/>
      <c r="C147" s="343"/>
      <c r="D147" s="343"/>
      <c r="E147" s="343"/>
      <c r="F147" s="343"/>
      <c r="G147" s="343"/>
      <c r="H147" s="343"/>
      <c r="I147" s="510"/>
    </row>
    <row r="148" spans="2:9" ht="18">
      <c r="B148" s="343"/>
      <c r="C148" s="343"/>
      <c r="D148" s="343"/>
      <c r="E148" s="343"/>
      <c r="F148" s="343"/>
      <c r="G148" s="343"/>
      <c r="H148" s="343"/>
      <c r="I148" s="343"/>
    </row>
    <row r="149" spans="2:9" ht="18">
      <c r="B149" s="343"/>
      <c r="C149" s="343"/>
      <c r="D149" s="343"/>
      <c r="E149" s="343"/>
      <c r="F149" s="343"/>
      <c r="G149" s="343"/>
      <c r="H149" s="343"/>
      <c r="I149" s="343"/>
    </row>
    <row r="150" spans="2:9" ht="18">
      <c r="B150" s="343"/>
      <c r="C150" s="343"/>
      <c r="D150" s="343"/>
      <c r="E150" s="343"/>
      <c r="F150" s="343"/>
      <c r="G150" s="343"/>
      <c r="H150" s="343"/>
      <c r="I150" s="343"/>
    </row>
    <row r="151" spans="2:9" ht="18">
      <c r="B151" s="343"/>
      <c r="C151" s="343"/>
      <c r="D151" s="343"/>
      <c r="E151" s="343"/>
      <c r="F151" s="343"/>
      <c r="G151" s="343"/>
      <c r="H151" s="343"/>
      <c r="I151" s="343"/>
    </row>
    <row r="152" spans="2:9" ht="18">
      <c r="B152" s="343"/>
      <c r="C152" s="343"/>
      <c r="D152" s="343"/>
      <c r="E152" s="343"/>
      <c r="F152" s="343"/>
      <c r="G152" s="343"/>
      <c r="H152" s="343"/>
      <c r="I152" s="343"/>
    </row>
    <row r="153" spans="2:9" ht="18">
      <c r="B153" s="512"/>
      <c r="C153" s="513"/>
      <c r="D153" s="343"/>
      <c r="E153" s="343"/>
      <c r="F153" s="343"/>
      <c r="G153" s="343"/>
      <c r="H153" s="343"/>
      <c r="I153" s="343"/>
    </row>
    <row r="154" spans="2:9" ht="18">
      <c r="B154" s="512"/>
      <c r="C154" s="513"/>
      <c r="D154" s="343"/>
      <c r="E154" s="343"/>
      <c r="F154" s="343"/>
      <c r="G154" s="343"/>
      <c r="H154" s="343"/>
      <c r="I154" s="343"/>
    </row>
    <row r="155" spans="2:9" ht="18">
      <c r="B155" s="343"/>
      <c r="C155" s="343"/>
      <c r="D155" s="343"/>
      <c r="E155" s="343"/>
      <c r="F155" s="343"/>
      <c r="G155" s="343"/>
      <c r="H155" s="343"/>
      <c r="I155" s="343"/>
    </row>
    <row r="156" spans="2:9" ht="18">
      <c r="B156" s="343"/>
      <c r="C156" s="343"/>
      <c r="D156" s="343"/>
      <c r="E156" s="343"/>
      <c r="F156" s="343"/>
      <c r="G156" s="343"/>
      <c r="H156" s="343"/>
      <c r="I156" s="343"/>
    </row>
    <row r="157" spans="2:9" ht="18">
      <c r="B157" s="343"/>
      <c r="C157" s="343"/>
      <c r="D157" s="343"/>
      <c r="E157" s="343"/>
      <c r="F157" s="343"/>
      <c r="G157" s="343"/>
      <c r="H157" s="343"/>
      <c r="I157" s="343"/>
    </row>
    <row r="158" spans="2:9" ht="18">
      <c r="B158" s="512"/>
      <c r="C158" s="513"/>
      <c r="D158" s="343"/>
      <c r="E158" s="343"/>
      <c r="F158" s="343"/>
      <c r="G158" s="343"/>
      <c r="H158" s="343"/>
      <c r="I158" s="343"/>
    </row>
    <row r="159" spans="2:9" ht="18">
      <c r="B159" s="343"/>
      <c r="C159" s="343"/>
      <c r="D159" s="343"/>
      <c r="E159" s="343"/>
      <c r="F159" s="343"/>
      <c r="G159" s="343"/>
      <c r="H159" s="343"/>
      <c r="I159" s="343"/>
    </row>
    <row r="160" spans="2:9" ht="18">
      <c r="B160" s="512"/>
      <c r="C160" s="513"/>
      <c r="D160" s="343"/>
      <c r="E160" s="343"/>
      <c r="F160" s="343"/>
      <c r="G160" s="343"/>
      <c r="H160" s="343"/>
      <c r="I160" s="343"/>
    </row>
    <row r="161" spans="2:9" ht="18">
      <c r="B161" s="512"/>
      <c r="C161" s="513"/>
      <c r="D161" s="343"/>
      <c r="E161" s="343"/>
      <c r="F161" s="343"/>
      <c r="G161" s="343"/>
      <c r="H161" s="343"/>
      <c r="I161" s="343"/>
    </row>
    <row r="162" spans="2:9" ht="18">
      <c r="B162" s="512"/>
      <c r="C162" s="513"/>
      <c r="D162" s="343"/>
      <c r="E162" s="343"/>
      <c r="F162" s="343"/>
      <c r="G162" s="343"/>
      <c r="H162" s="343"/>
      <c r="I162" s="343"/>
    </row>
    <row r="163" spans="2:9" ht="18">
      <c r="B163" s="343"/>
      <c r="C163" s="343"/>
      <c r="D163" s="513"/>
      <c r="E163" s="343"/>
      <c r="F163" s="343"/>
      <c r="G163" s="343"/>
      <c r="H163" s="343"/>
      <c r="I163" s="343"/>
    </row>
    <row r="164" spans="2:9" ht="18">
      <c r="B164" s="343"/>
      <c r="C164" s="343"/>
      <c r="D164" s="513"/>
      <c r="E164" s="343"/>
      <c r="F164" s="343"/>
      <c r="G164" s="343"/>
      <c r="H164" s="343"/>
      <c r="I164" s="343"/>
    </row>
    <row r="165" spans="2:9" ht="18">
      <c r="B165" s="512"/>
      <c r="C165" s="513"/>
      <c r="D165" s="513"/>
      <c r="E165" s="343"/>
      <c r="F165" s="343"/>
      <c r="G165" s="343"/>
      <c r="H165" s="343"/>
      <c r="I165" s="343"/>
    </row>
    <row r="166" spans="2:9" ht="18">
      <c r="B166" s="343"/>
      <c r="C166" s="513"/>
      <c r="D166" s="513"/>
      <c r="E166" s="343"/>
      <c r="F166" s="343"/>
      <c r="G166" s="343"/>
      <c r="H166" s="343"/>
      <c r="I166" s="343"/>
    </row>
    <row r="167" spans="2:9" ht="18">
      <c r="B167" s="512"/>
      <c r="C167" s="343"/>
      <c r="D167" s="343"/>
      <c r="E167" s="343"/>
      <c r="F167" s="515"/>
      <c r="G167" s="515"/>
      <c r="H167" s="516"/>
      <c r="I167" s="343"/>
    </row>
    <row r="168" spans="2:9" ht="18">
      <c r="B168" s="343"/>
      <c r="C168" s="311"/>
      <c r="D168" s="343"/>
      <c r="E168" s="343"/>
      <c r="F168" s="515"/>
      <c r="G168" s="515"/>
      <c r="H168" s="516"/>
      <c r="I168" s="343"/>
    </row>
    <row r="169" spans="2:9" ht="18">
      <c r="B169" s="343"/>
      <c r="C169" s="343"/>
      <c r="D169" s="343"/>
      <c r="E169" s="343"/>
      <c r="F169" s="343"/>
      <c r="G169" s="343"/>
      <c r="H169" s="343"/>
      <c r="I169" s="343"/>
    </row>
    <row r="170" spans="2:9" ht="18">
      <c r="B170" s="343"/>
      <c r="C170" s="343"/>
      <c r="D170" s="343"/>
      <c r="E170" s="343"/>
      <c r="F170" s="343"/>
      <c r="G170" s="343"/>
      <c r="H170" s="343"/>
      <c r="I170" s="343"/>
    </row>
    <row r="171" spans="2:9" ht="18">
      <c r="B171" s="343"/>
      <c r="C171" s="343"/>
      <c r="D171" s="343"/>
      <c r="E171" s="343"/>
      <c r="F171" s="343"/>
      <c r="G171" s="343"/>
      <c r="H171" s="343"/>
      <c r="I171" s="343"/>
    </row>
    <row r="172" spans="2:9" ht="18">
      <c r="B172" s="343"/>
      <c r="C172" s="343"/>
      <c r="D172" s="343"/>
      <c r="E172" s="343"/>
      <c r="F172" s="343"/>
      <c r="G172" s="343"/>
      <c r="H172" s="343"/>
      <c r="I172" s="343"/>
    </row>
    <row r="173" spans="2:9" ht="18">
      <c r="B173" s="343"/>
      <c r="C173" s="343"/>
      <c r="D173" s="343"/>
      <c r="E173" s="343"/>
      <c r="F173" s="343"/>
      <c r="G173" s="343"/>
      <c r="H173" s="343"/>
      <c r="I173" s="343"/>
    </row>
    <row r="174" spans="2:9" ht="18">
      <c r="B174" s="343"/>
      <c r="C174" s="343"/>
      <c r="D174" s="343"/>
      <c r="E174" s="343"/>
      <c r="F174" s="343"/>
      <c r="G174" s="343"/>
      <c r="H174" s="343"/>
      <c r="I174" s="343"/>
    </row>
    <row r="175" spans="2:9" ht="18">
      <c r="B175" s="343"/>
      <c r="C175" s="343"/>
      <c r="D175" s="343"/>
      <c r="E175" s="343"/>
      <c r="F175" s="343"/>
      <c r="G175" s="343"/>
      <c r="H175" s="343"/>
      <c r="I175" s="343"/>
    </row>
    <row r="176" spans="2:9" ht="18">
      <c r="B176" s="343"/>
      <c r="C176" s="513"/>
      <c r="D176" s="513"/>
      <c r="E176" s="343"/>
      <c r="F176" s="343"/>
      <c r="G176" s="343"/>
      <c r="H176" s="343"/>
      <c r="I176" s="343"/>
    </row>
    <row r="177" spans="2:9" ht="18">
      <c r="B177" s="512"/>
      <c r="C177" s="343"/>
      <c r="D177" s="343"/>
      <c r="E177" s="343"/>
      <c r="F177" s="343"/>
      <c r="G177" s="343"/>
      <c r="H177" s="343"/>
      <c r="I177" s="343"/>
    </row>
    <row r="178" spans="2:9" ht="18">
      <c r="B178" s="343"/>
      <c r="C178" s="343"/>
      <c r="D178" s="343"/>
      <c r="E178" s="343"/>
      <c r="F178" s="343"/>
      <c r="G178" s="343"/>
      <c r="H178" s="343"/>
      <c r="I178" s="343"/>
    </row>
    <row r="179" spans="2:9" ht="18">
      <c r="B179" s="343"/>
      <c r="C179" s="343"/>
      <c r="D179" s="343"/>
      <c r="E179" s="343"/>
      <c r="F179" s="343"/>
      <c r="G179" s="343"/>
      <c r="H179" s="343"/>
      <c r="I179" s="343"/>
    </row>
    <row r="180" spans="2:9" ht="18">
      <c r="B180" s="343"/>
      <c r="C180" s="343"/>
      <c r="D180" s="343"/>
      <c r="E180" s="343"/>
      <c r="F180" s="343"/>
      <c r="G180" s="343"/>
      <c r="H180" s="343"/>
      <c r="I180" s="343"/>
    </row>
    <row r="181" spans="2:9" ht="18">
      <c r="B181" s="343"/>
      <c r="C181" s="343"/>
      <c r="D181" s="343"/>
      <c r="E181" s="343"/>
      <c r="F181" s="343"/>
      <c r="G181" s="343"/>
      <c r="H181" s="343"/>
      <c r="I181" s="343"/>
    </row>
    <row r="182" spans="2:9" ht="18">
      <c r="B182" s="512"/>
      <c r="C182" s="513"/>
      <c r="D182" s="343"/>
      <c r="E182" s="343"/>
      <c r="F182" s="343"/>
      <c r="G182" s="343"/>
      <c r="H182" s="343"/>
      <c r="I182" s="343"/>
    </row>
    <row r="183" spans="2:9" ht="18">
      <c r="B183" s="512"/>
      <c r="C183" s="513"/>
      <c r="D183" s="343"/>
      <c r="E183" s="343"/>
      <c r="F183" s="343"/>
      <c r="G183" s="343"/>
      <c r="H183" s="343"/>
      <c r="I183" s="343"/>
    </row>
    <row r="184" spans="2:9" ht="18">
      <c r="B184" s="343"/>
      <c r="C184" s="343"/>
      <c r="D184" s="343"/>
      <c r="E184" s="343"/>
      <c r="F184" s="343"/>
      <c r="G184" s="343"/>
      <c r="H184" s="343"/>
      <c r="I184" s="343"/>
    </row>
    <row r="185" spans="2:9" ht="18">
      <c r="B185" s="343"/>
      <c r="C185" s="343"/>
      <c r="D185" s="343"/>
      <c r="E185" s="343"/>
      <c r="F185" s="343"/>
      <c r="G185" s="343"/>
      <c r="H185" s="343"/>
      <c r="I185" s="343"/>
    </row>
    <row r="186" spans="2:9" ht="18">
      <c r="B186" s="343"/>
      <c r="C186" s="343"/>
      <c r="D186" s="343"/>
      <c r="E186" s="343"/>
      <c r="F186" s="343"/>
      <c r="G186" s="343"/>
      <c r="H186" s="343"/>
      <c r="I186" s="343"/>
    </row>
    <row r="187" spans="2:9" ht="18">
      <c r="B187" s="512"/>
      <c r="C187" s="513"/>
      <c r="D187" s="343"/>
      <c r="E187" s="343"/>
      <c r="F187" s="343"/>
      <c r="G187" s="343"/>
      <c r="H187" s="343"/>
      <c r="I187" s="343"/>
    </row>
    <row r="188" spans="2:9" ht="18">
      <c r="B188" s="343"/>
      <c r="C188" s="343"/>
      <c r="D188" s="343"/>
      <c r="E188" s="343"/>
      <c r="F188" s="343"/>
      <c r="G188" s="343"/>
      <c r="H188" s="343"/>
      <c r="I188" s="343"/>
    </row>
    <row r="189" spans="2:9" ht="18">
      <c r="B189" s="512"/>
      <c r="C189" s="513"/>
      <c r="D189" s="343"/>
      <c r="E189" s="343"/>
      <c r="F189" s="343"/>
      <c r="G189" s="343"/>
      <c r="H189" s="343"/>
      <c r="I189" s="343"/>
    </row>
    <row r="190" spans="2:9" ht="18">
      <c r="B190" s="512"/>
      <c r="C190" s="513"/>
      <c r="D190" s="343"/>
      <c r="E190" s="343"/>
      <c r="F190" s="343"/>
      <c r="G190" s="343"/>
      <c r="H190" s="343"/>
      <c r="I190" s="343"/>
    </row>
    <row r="191" spans="2:9" ht="18">
      <c r="B191" s="512"/>
      <c r="C191" s="513"/>
      <c r="D191" s="343"/>
      <c r="E191" s="343"/>
      <c r="F191" s="343"/>
      <c r="G191" s="343"/>
      <c r="H191" s="343"/>
      <c r="I191" s="343"/>
    </row>
    <row r="192" spans="2:9" ht="18">
      <c r="B192" s="343"/>
      <c r="C192" s="343"/>
      <c r="D192" s="513"/>
      <c r="E192" s="343"/>
      <c r="F192" s="343"/>
      <c r="G192" s="343"/>
      <c r="H192" s="343"/>
      <c r="I192" s="343"/>
    </row>
    <row r="193" spans="2:9" ht="18">
      <c r="B193" s="343"/>
      <c r="C193" s="343"/>
      <c r="D193" s="513"/>
      <c r="E193" s="343"/>
      <c r="F193" s="343"/>
      <c r="G193" s="343"/>
      <c r="H193" s="343"/>
      <c r="I193" s="343"/>
    </row>
    <row r="194" spans="2:9" ht="18">
      <c r="B194" s="512"/>
      <c r="C194" s="513"/>
      <c r="D194" s="513"/>
      <c r="E194" s="343"/>
      <c r="F194" s="343"/>
      <c r="G194" s="343"/>
      <c r="H194" s="343"/>
      <c r="I194" s="343"/>
    </row>
    <row r="195" spans="2:9" ht="18">
      <c r="B195" s="343"/>
      <c r="C195" s="513"/>
      <c r="D195" s="513"/>
      <c r="E195" s="343"/>
      <c r="F195" s="343"/>
      <c r="G195" s="343"/>
      <c r="H195" s="343"/>
      <c r="I195" s="343"/>
    </row>
    <row r="196" spans="2:9" ht="18">
      <c r="B196" s="512"/>
      <c r="C196" s="343"/>
      <c r="D196" s="343"/>
      <c r="E196" s="343"/>
      <c r="F196" s="515"/>
      <c r="G196" s="515"/>
      <c r="H196" s="516"/>
      <c r="I196" s="343"/>
    </row>
    <row r="197" spans="2:9" ht="18">
      <c r="B197" s="343"/>
      <c r="C197" s="311"/>
      <c r="D197" s="343"/>
      <c r="E197" s="343"/>
      <c r="F197" s="515"/>
      <c r="G197" s="515"/>
      <c r="H197" s="516"/>
      <c r="I197" s="343"/>
    </row>
    <row r="198" spans="2:9" ht="18">
      <c r="B198" s="343"/>
      <c r="C198" s="343"/>
      <c r="D198" s="343"/>
      <c r="E198" s="343"/>
      <c r="F198" s="343"/>
      <c r="G198" s="343"/>
      <c r="H198" s="343"/>
      <c r="I198" s="343"/>
    </row>
    <row r="199" spans="2:9" ht="18">
      <c r="B199" s="343"/>
      <c r="C199" s="343"/>
      <c r="D199" s="343"/>
      <c r="E199" s="343"/>
      <c r="F199" s="343"/>
      <c r="G199" s="343"/>
      <c r="H199" s="343"/>
      <c r="I199" s="343"/>
    </row>
    <row r="200" spans="2:9" ht="18">
      <c r="B200" s="343"/>
      <c r="C200" s="343"/>
      <c r="D200" s="343"/>
      <c r="E200" s="343"/>
      <c r="F200" s="343"/>
      <c r="G200" s="343"/>
      <c r="H200" s="343"/>
      <c r="I200" s="343"/>
    </row>
    <row r="201" spans="2:9" ht="18">
      <c r="B201" s="343"/>
      <c r="C201" s="343"/>
      <c r="D201" s="343"/>
      <c r="E201" s="343"/>
      <c r="F201" s="343"/>
      <c r="G201" s="343"/>
      <c r="H201" s="343"/>
      <c r="I201" s="343"/>
    </row>
    <row r="202" spans="2:9" ht="18">
      <c r="B202" s="343"/>
      <c r="C202" s="343"/>
      <c r="D202" s="343"/>
      <c r="E202" s="343"/>
      <c r="F202" s="343"/>
      <c r="G202" s="343"/>
      <c r="H202" s="343"/>
      <c r="I202" s="343"/>
    </row>
    <row r="203" spans="2:9" ht="18">
      <c r="B203" s="343"/>
      <c r="C203" s="343"/>
      <c r="D203" s="343"/>
      <c r="E203" s="343"/>
      <c r="F203" s="343"/>
      <c r="G203" s="343"/>
      <c r="H203" s="343"/>
      <c r="I203" s="343"/>
    </row>
    <row r="204" spans="2:9" ht="18">
      <c r="B204" s="343"/>
      <c r="C204" s="343"/>
      <c r="D204" s="343"/>
      <c r="E204" s="343"/>
      <c r="F204" s="343"/>
      <c r="G204" s="343"/>
      <c r="H204" s="343"/>
      <c r="I204" s="343"/>
    </row>
    <row r="205" spans="2:9" ht="18">
      <c r="B205" s="343"/>
      <c r="C205" s="513"/>
      <c r="D205" s="513"/>
      <c r="E205" s="343"/>
      <c r="F205" s="343"/>
      <c r="G205" s="343"/>
      <c r="H205" s="343"/>
      <c r="I205" s="343"/>
    </row>
    <row r="206" spans="2:9" ht="18">
      <c r="B206" s="512"/>
      <c r="C206" s="343"/>
      <c r="D206" s="343"/>
      <c r="E206" s="343"/>
      <c r="F206" s="343"/>
      <c r="G206" s="343"/>
      <c r="H206" s="343"/>
      <c r="I206" s="343"/>
    </row>
  </sheetData>
  <mergeCells count="9">
    <mergeCell ref="B1:I1"/>
    <mergeCell ref="B2:I2"/>
    <mergeCell ref="B4:I4"/>
    <mergeCell ref="B3:I3"/>
    <mergeCell ref="C12:I12"/>
    <mergeCell ref="B135:I135"/>
    <mergeCell ref="B136:I136"/>
    <mergeCell ref="B91:I91"/>
    <mergeCell ref="B92:I92"/>
  </mergeCells>
  <printOptions/>
  <pageMargins left="0.96" right="0" top="0.46" bottom="0" header="0.17" footer="0.16"/>
  <pageSetup horizontalDpi="600" verticalDpi="600" orientation="portrait" scale="43" r:id="rId2"/>
  <rowBreaks count="1" manualBreakCount="1">
    <brk id="89" max="255" man="1"/>
  </rowBreaks>
  <drawing r:id="rId1"/>
</worksheet>
</file>

<file path=xl/worksheets/sheet3.xml><?xml version="1.0" encoding="utf-8"?>
<worksheet xmlns="http://schemas.openxmlformats.org/spreadsheetml/2006/main" xmlns:r="http://schemas.openxmlformats.org/officeDocument/2006/relationships">
  <sheetPr codeName="Sheet12"/>
  <dimension ref="A1:J201"/>
  <sheetViews>
    <sheetView view="pageBreakPreview" zoomScale="75" zoomScaleNormal="75" zoomScaleSheetLayoutView="75" workbookViewId="0" topLeftCell="A56">
      <selection activeCell="B84" sqref="B84"/>
    </sheetView>
  </sheetViews>
  <sheetFormatPr defaultColWidth="9.140625" defaultRowHeight="12.75"/>
  <cols>
    <col min="2" max="2" width="69.57421875" style="0" customWidth="1"/>
    <col min="3" max="3" width="18.7109375" style="0" customWidth="1"/>
    <col min="4" max="4" width="16.8515625" style="0" customWidth="1"/>
    <col min="5" max="5" width="16.57421875" style="0" customWidth="1"/>
    <col min="6" max="6" width="16.28125" style="0" customWidth="1"/>
    <col min="7" max="7" width="17.7109375" style="0" customWidth="1"/>
    <col min="8" max="8" width="18.7109375" style="0" customWidth="1"/>
  </cols>
  <sheetData>
    <row r="1" spans="1:9" ht="12.75">
      <c r="A1" s="437"/>
      <c r="B1" s="553" t="s">
        <v>254</v>
      </c>
      <c r="C1" s="553"/>
      <c r="D1" s="553"/>
      <c r="E1" s="553"/>
      <c r="F1" s="553"/>
      <c r="G1" s="553"/>
      <c r="I1" s="1"/>
    </row>
    <row r="2" spans="1:9" ht="12.75">
      <c r="A2" s="437"/>
      <c r="B2" s="553" t="s">
        <v>255</v>
      </c>
      <c r="C2" s="553"/>
      <c r="D2" s="553"/>
      <c r="E2" s="553"/>
      <c r="F2" s="553"/>
      <c r="G2" s="553"/>
      <c r="H2" s="553"/>
      <c r="I2" s="553"/>
    </row>
    <row r="3" spans="1:9" s="438" customFormat="1" ht="12.75">
      <c r="A3" s="437"/>
      <c r="B3" s="553" t="s">
        <v>256</v>
      </c>
      <c r="C3" s="553"/>
      <c r="D3" s="553"/>
      <c r="E3" s="553"/>
      <c r="F3" s="553"/>
      <c r="G3" s="553"/>
      <c r="H3" s="553"/>
      <c r="I3" s="553"/>
    </row>
    <row r="4" spans="1:9" ht="15" customHeight="1">
      <c r="A4" s="437"/>
      <c r="B4" s="553" t="s">
        <v>257</v>
      </c>
      <c r="C4" s="553"/>
      <c r="D4" s="553"/>
      <c r="E4" s="553"/>
      <c r="F4" s="553"/>
      <c r="G4" s="553"/>
      <c r="H4" s="553"/>
      <c r="I4" s="553"/>
    </row>
    <row r="5" spans="1:9" ht="12.75">
      <c r="A5" s="437"/>
      <c r="B5" s="553" t="s">
        <v>258</v>
      </c>
      <c r="C5" s="553"/>
      <c r="D5" s="553"/>
      <c r="E5" s="553"/>
      <c r="F5" s="553"/>
      <c r="G5" s="553"/>
      <c r="H5" s="553"/>
      <c r="I5" s="553"/>
    </row>
    <row r="6" spans="1:9" ht="12.75">
      <c r="A6" s="437"/>
      <c r="B6" s="537"/>
      <c r="C6" s="537"/>
      <c r="D6" s="537"/>
      <c r="E6" s="537"/>
      <c r="F6" s="537"/>
      <c r="G6" s="537"/>
      <c r="H6" s="537"/>
      <c r="I6" s="537"/>
    </row>
    <row r="7" spans="1:6" ht="12.75">
      <c r="A7" s="437"/>
      <c r="C7" s="1"/>
      <c r="D7" s="121"/>
      <c r="E7" s="1"/>
      <c r="F7" s="1"/>
    </row>
    <row r="8" spans="1:9" ht="20.25">
      <c r="A8" s="437"/>
      <c r="B8" s="439" t="s">
        <v>259</v>
      </c>
      <c r="G8" s="448"/>
      <c r="H8" s="449"/>
      <c r="I8" s="448"/>
    </row>
    <row r="9" spans="1:9" ht="16.5">
      <c r="A9" s="437"/>
      <c r="B9" s="439" t="s">
        <v>260</v>
      </c>
      <c r="G9" s="448"/>
      <c r="I9" s="448"/>
    </row>
    <row r="10" spans="1:9" ht="16.5">
      <c r="A10" s="437"/>
      <c r="B10" s="439" t="s">
        <v>261</v>
      </c>
      <c r="G10" s="448"/>
      <c r="I10" s="448"/>
    </row>
    <row r="11" spans="1:9" ht="18">
      <c r="A11" s="437"/>
      <c r="B11" s="450" t="s">
        <v>262</v>
      </c>
      <c r="G11" s="451"/>
      <c r="I11" s="451"/>
    </row>
    <row r="12" spans="1:9" ht="18">
      <c r="A12" s="437"/>
      <c r="B12" s="450" t="s">
        <v>263</v>
      </c>
      <c r="G12" s="451"/>
      <c r="I12" s="451"/>
    </row>
    <row r="13" spans="1:9" ht="18">
      <c r="A13" s="437"/>
      <c r="B13" s="450"/>
      <c r="G13" s="451"/>
      <c r="I13" s="451"/>
    </row>
    <row r="14" spans="1:9" ht="17.25">
      <c r="A14" s="437"/>
      <c r="C14" s="548" t="s">
        <v>264</v>
      </c>
      <c r="D14" s="548"/>
      <c r="E14" s="548"/>
      <c r="F14" s="548"/>
      <c r="G14" s="549"/>
      <c r="I14" s="451"/>
    </row>
    <row r="15" spans="1:9" ht="17.25">
      <c r="A15" s="437"/>
      <c r="C15" s="205"/>
      <c r="D15" s="205"/>
      <c r="E15" s="205"/>
      <c r="F15" s="205"/>
      <c r="G15" s="205"/>
      <c r="I15" s="451"/>
    </row>
    <row r="16" spans="1:9" ht="17.25">
      <c r="A16" s="437"/>
      <c r="C16" s="205"/>
      <c r="D16" s="205"/>
      <c r="E16" s="205"/>
      <c r="F16" s="205"/>
      <c r="G16" s="205"/>
      <c r="I16" s="451"/>
    </row>
    <row r="17" spans="2:8" ht="15.75">
      <c r="B17" s="36" t="s">
        <v>265</v>
      </c>
      <c r="C17" s="452" t="s">
        <v>266</v>
      </c>
      <c r="D17" s="452" t="s">
        <v>267</v>
      </c>
      <c r="E17" s="452" t="s">
        <v>268</v>
      </c>
      <c r="F17" s="452" t="s">
        <v>269</v>
      </c>
      <c r="G17" s="452" t="s">
        <v>270</v>
      </c>
      <c r="H17" s="452" t="s">
        <v>271</v>
      </c>
    </row>
    <row r="18" spans="2:8" ht="15.75">
      <c r="B18" s="36" t="s">
        <v>272</v>
      </c>
      <c r="C18" s="47"/>
      <c r="D18" s="47"/>
      <c r="E18" s="47"/>
      <c r="F18" s="47"/>
      <c r="G18" s="47"/>
      <c r="H18" s="47"/>
    </row>
    <row r="19" spans="2:8" ht="15">
      <c r="B19" s="37" t="s">
        <v>156</v>
      </c>
      <c r="C19" s="453">
        <v>63630</v>
      </c>
      <c r="D19" s="453">
        <v>0</v>
      </c>
      <c r="E19" s="453">
        <v>0</v>
      </c>
      <c r="F19" s="453">
        <v>24</v>
      </c>
      <c r="G19" s="453">
        <v>10510</v>
      </c>
      <c r="H19" s="453">
        <f>SUM(C19:G19)</f>
        <v>74164</v>
      </c>
    </row>
    <row r="20" spans="2:8" ht="15">
      <c r="B20" s="37" t="s">
        <v>273</v>
      </c>
      <c r="C20" s="453">
        <v>306729</v>
      </c>
      <c r="D20" s="453">
        <v>187768</v>
      </c>
      <c r="E20" s="453">
        <v>117828</v>
      </c>
      <c r="F20" s="453">
        <v>55815</v>
      </c>
      <c r="G20" s="453">
        <v>77812</v>
      </c>
      <c r="H20" s="453">
        <f>SUM(C20:G20)</f>
        <v>745952</v>
      </c>
    </row>
    <row r="21" spans="2:8" ht="15">
      <c r="B21" s="37" t="s">
        <v>274</v>
      </c>
      <c r="C21" s="453">
        <v>157942</v>
      </c>
      <c r="D21" s="453">
        <v>214551</v>
      </c>
      <c r="E21" s="453">
        <v>10573</v>
      </c>
      <c r="F21" s="453">
        <v>4972</v>
      </c>
      <c r="G21" s="453">
        <v>216284</v>
      </c>
      <c r="H21" s="453">
        <f>SUM(C21:G21)</f>
        <v>604322</v>
      </c>
    </row>
    <row r="22" spans="2:8" ht="15">
      <c r="B22" s="37" t="s">
        <v>275</v>
      </c>
      <c r="C22" s="453">
        <v>0</v>
      </c>
      <c r="D22" s="453">
        <v>0</v>
      </c>
      <c r="E22" s="453">
        <v>0</v>
      </c>
      <c r="F22" s="453">
        <v>5168</v>
      </c>
      <c r="G22" s="453">
        <v>0</v>
      </c>
      <c r="H22" s="453">
        <f>SUM(C22:G22)</f>
        <v>5168</v>
      </c>
    </row>
    <row r="23" spans="2:8" ht="15">
      <c r="B23" s="37" t="s">
        <v>276</v>
      </c>
      <c r="C23" s="453">
        <v>1377060</v>
      </c>
      <c r="D23" s="453">
        <v>307600</v>
      </c>
      <c r="E23" s="453">
        <v>4627</v>
      </c>
      <c r="F23" s="453">
        <v>34605</v>
      </c>
      <c r="G23" s="453">
        <v>222840</v>
      </c>
      <c r="H23" s="453">
        <f>SUM(C23:G23)</f>
        <v>1946732</v>
      </c>
    </row>
    <row r="24" spans="2:8" ht="15.75">
      <c r="B24" s="36" t="s">
        <v>277</v>
      </c>
      <c r="C24" s="453"/>
      <c r="D24" s="453"/>
      <c r="E24" s="453"/>
      <c r="F24" s="453"/>
      <c r="G24" s="453"/>
      <c r="H24" s="453"/>
    </row>
    <row r="25" spans="2:8" ht="15">
      <c r="B25" s="37" t="s">
        <v>278</v>
      </c>
      <c r="C25" s="453"/>
      <c r="D25" s="453"/>
      <c r="E25" s="453"/>
      <c r="F25" s="453"/>
      <c r="G25" s="453"/>
      <c r="H25" s="453"/>
    </row>
    <row r="26" spans="2:8" ht="15">
      <c r="B26" s="37" t="s">
        <v>279</v>
      </c>
      <c r="C26" s="453">
        <v>2750345</v>
      </c>
      <c r="D26" s="453">
        <v>0</v>
      </c>
      <c r="E26" s="453">
        <v>159449</v>
      </c>
      <c r="F26" s="453">
        <v>48542</v>
      </c>
      <c r="G26" s="453">
        <v>766633</v>
      </c>
      <c r="H26" s="453">
        <f aca="true" t="shared" si="0" ref="H26:H31">SUM(C26:G26)</f>
        <v>3724969</v>
      </c>
    </row>
    <row r="27" spans="2:8" ht="15">
      <c r="B27" s="37" t="s">
        <v>280</v>
      </c>
      <c r="C27" s="453">
        <v>4278839</v>
      </c>
      <c r="D27" s="453">
        <v>304524</v>
      </c>
      <c r="E27" s="453">
        <v>553582</v>
      </c>
      <c r="F27" s="453">
        <v>126703</v>
      </c>
      <c r="G27" s="453">
        <v>1115964</v>
      </c>
      <c r="H27" s="453">
        <f t="shared" si="0"/>
        <v>6379612</v>
      </c>
    </row>
    <row r="28" spans="2:8" ht="15">
      <c r="B28" s="37" t="s">
        <v>281</v>
      </c>
      <c r="C28" s="453">
        <v>0</v>
      </c>
      <c r="D28" s="453">
        <v>1061157</v>
      </c>
      <c r="E28" s="453">
        <v>50177</v>
      </c>
      <c r="F28" s="453">
        <v>0</v>
      </c>
      <c r="G28" s="453">
        <v>0</v>
      </c>
      <c r="H28" s="453">
        <f t="shared" si="0"/>
        <v>1111334</v>
      </c>
    </row>
    <row r="29" spans="2:8" ht="15">
      <c r="B29" s="37" t="s">
        <v>282</v>
      </c>
      <c r="C29" s="453">
        <v>711</v>
      </c>
      <c r="D29" s="453">
        <v>2859</v>
      </c>
      <c r="E29" s="453">
        <v>1327</v>
      </c>
      <c r="F29" s="453">
        <v>1884</v>
      </c>
      <c r="G29" s="453">
        <v>2348</v>
      </c>
      <c r="H29" s="453">
        <f t="shared" si="0"/>
        <v>9129</v>
      </c>
    </row>
    <row r="30" spans="2:8" ht="15">
      <c r="B30" s="37" t="s">
        <v>283</v>
      </c>
      <c r="C30" s="453">
        <v>1552895</v>
      </c>
      <c r="D30" s="453">
        <v>0</v>
      </c>
      <c r="E30" s="453">
        <v>0</v>
      </c>
      <c r="F30" s="453">
        <v>0</v>
      </c>
      <c r="G30" s="453">
        <v>40657</v>
      </c>
      <c r="H30" s="453">
        <f t="shared" si="0"/>
        <v>1593552</v>
      </c>
    </row>
    <row r="31" spans="2:8" ht="15">
      <c r="B31" s="37" t="s">
        <v>284</v>
      </c>
      <c r="C31" s="453">
        <v>23415065</v>
      </c>
      <c r="D31" s="453">
        <v>0</v>
      </c>
      <c r="E31" s="453">
        <v>0</v>
      </c>
      <c r="F31" s="453">
        <v>0</v>
      </c>
      <c r="G31" s="453">
        <v>0</v>
      </c>
      <c r="H31" s="453">
        <f t="shared" si="0"/>
        <v>23415065</v>
      </c>
    </row>
    <row r="32" spans="2:8" ht="15">
      <c r="B32" s="37" t="s">
        <v>285</v>
      </c>
      <c r="C32" s="453"/>
      <c r="D32" s="453"/>
      <c r="E32" s="453"/>
      <c r="F32" s="453"/>
      <c r="G32" s="453"/>
      <c r="H32" s="453"/>
    </row>
    <row r="33" spans="2:8" ht="15">
      <c r="B33" s="37" t="s">
        <v>286</v>
      </c>
      <c r="C33" s="453">
        <v>0</v>
      </c>
      <c r="D33" s="453">
        <v>50000</v>
      </c>
      <c r="E33" s="453">
        <v>0</v>
      </c>
      <c r="F33" s="453">
        <v>0</v>
      </c>
      <c r="G33" s="453">
        <v>451868</v>
      </c>
      <c r="H33" s="453">
        <f aca="true" t="shared" si="1" ref="H33:H39">SUM(C33:G33)</f>
        <v>501868</v>
      </c>
    </row>
    <row r="34" spans="2:8" ht="15">
      <c r="B34" s="37" t="s">
        <v>287</v>
      </c>
      <c r="C34" s="453">
        <v>644860</v>
      </c>
      <c r="D34" s="453">
        <v>0</v>
      </c>
      <c r="E34" s="453">
        <v>528360</v>
      </c>
      <c r="F34" s="453">
        <v>420405</v>
      </c>
      <c r="G34" s="453">
        <v>307906</v>
      </c>
      <c r="H34" s="453">
        <f t="shared" si="1"/>
        <v>1901531</v>
      </c>
    </row>
    <row r="35" spans="2:8" ht="15.75">
      <c r="B35" s="36" t="s">
        <v>288</v>
      </c>
      <c r="C35" s="453">
        <v>2639167</v>
      </c>
      <c r="D35" s="453">
        <v>45811</v>
      </c>
      <c r="E35" s="453">
        <v>641446</v>
      </c>
      <c r="F35" s="453">
        <v>422138</v>
      </c>
      <c r="G35" s="453">
        <v>3040631</v>
      </c>
      <c r="H35" s="453">
        <f t="shared" si="1"/>
        <v>6789193</v>
      </c>
    </row>
    <row r="36" spans="2:8" ht="15.75">
      <c r="B36" s="36" t="s">
        <v>289</v>
      </c>
      <c r="C36" s="453">
        <v>738184</v>
      </c>
      <c r="D36" s="453">
        <v>164544</v>
      </c>
      <c r="E36" s="453">
        <v>52042</v>
      </c>
      <c r="F36" s="453">
        <v>35766</v>
      </c>
      <c r="G36" s="453">
        <v>247927</v>
      </c>
      <c r="H36" s="453">
        <f t="shared" si="1"/>
        <v>1238463</v>
      </c>
    </row>
    <row r="37" spans="2:8" ht="15.75">
      <c r="B37" s="36" t="s">
        <v>290</v>
      </c>
      <c r="C37" s="453">
        <v>75073</v>
      </c>
      <c r="D37" s="453">
        <v>0</v>
      </c>
      <c r="E37" s="453">
        <v>4479</v>
      </c>
      <c r="F37" s="453">
        <v>4148</v>
      </c>
      <c r="G37" s="453">
        <v>54656</v>
      </c>
      <c r="H37" s="453">
        <f t="shared" si="1"/>
        <v>138356</v>
      </c>
    </row>
    <row r="38" spans="2:8" ht="15.75">
      <c r="B38" s="36" t="s">
        <v>291</v>
      </c>
      <c r="C38" s="453">
        <v>13243</v>
      </c>
      <c r="D38" s="453">
        <v>60694</v>
      </c>
      <c r="E38" s="453">
        <v>9454</v>
      </c>
      <c r="F38" s="453">
        <v>6789</v>
      </c>
      <c r="G38" s="453">
        <v>275441</v>
      </c>
      <c r="H38" s="453">
        <f t="shared" si="1"/>
        <v>365621</v>
      </c>
    </row>
    <row r="39" spans="2:8" ht="15.75">
      <c r="B39" s="36" t="s">
        <v>292</v>
      </c>
      <c r="C39" s="453">
        <v>219707</v>
      </c>
      <c r="D39" s="453">
        <v>18798</v>
      </c>
      <c r="E39" s="453">
        <v>229284</v>
      </c>
      <c r="F39" s="453">
        <v>17795</v>
      </c>
      <c r="G39" s="453">
        <v>201129</v>
      </c>
      <c r="H39" s="453">
        <f t="shared" si="1"/>
        <v>686713</v>
      </c>
    </row>
    <row r="40" spans="2:8" s="37" customFormat="1" ht="16.5" thickBot="1">
      <c r="B40" s="36" t="s">
        <v>293</v>
      </c>
      <c r="C40" s="454">
        <f aca="true" t="shared" si="2" ref="C40:H40">SUM(C19:C39)</f>
        <v>38233450</v>
      </c>
      <c r="D40" s="454">
        <f t="shared" si="2"/>
        <v>2418306</v>
      </c>
      <c r="E40" s="454">
        <f t="shared" si="2"/>
        <v>2362628</v>
      </c>
      <c r="F40" s="454">
        <f t="shared" si="2"/>
        <v>1184754</v>
      </c>
      <c r="G40" s="454">
        <f t="shared" si="2"/>
        <v>7032606</v>
      </c>
      <c r="H40" s="454">
        <f t="shared" si="2"/>
        <v>51231744</v>
      </c>
    </row>
    <row r="41" spans="2:8" ht="8.25" customHeight="1" thickTop="1">
      <c r="B41" s="37"/>
      <c r="C41" s="453"/>
      <c r="D41" s="453"/>
      <c r="E41" s="453"/>
      <c r="F41" s="453"/>
      <c r="G41" s="453"/>
      <c r="H41" s="453"/>
    </row>
    <row r="42" spans="2:8" ht="15.75">
      <c r="B42" s="36" t="s">
        <v>294</v>
      </c>
      <c r="C42" s="453"/>
      <c r="D42" s="453"/>
      <c r="E42" s="453"/>
      <c r="F42" s="453"/>
      <c r="G42" s="453"/>
      <c r="H42" s="453"/>
    </row>
    <row r="43" spans="2:8" ht="15.75">
      <c r="B43" s="36" t="s">
        <v>295</v>
      </c>
      <c r="C43" s="453">
        <v>4244254</v>
      </c>
      <c r="D43" s="453">
        <v>1651775</v>
      </c>
      <c r="E43" s="453">
        <v>1596082</v>
      </c>
      <c r="F43" s="453">
        <v>987700</v>
      </c>
      <c r="G43" s="453">
        <v>2956540</v>
      </c>
      <c r="H43" s="453">
        <f>SUM(C43:G43)</f>
        <v>11436351</v>
      </c>
    </row>
    <row r="44" spans="2:8" ht="15.75">
      <c r="B44" s="36" t="s">
        <v>296</v>
      </c>
      <c r="C44" s="453">
        <v>0</v>
      </c>
      <c r="D44" s="453">
        <v>0</v>
      </c>
      <c r="E44" s="453">
        <v>0</v>
      </c>
      <c r="F44" s="453">
        <v>0</v>
      </c>
      <c r="G44" s="453">
        <v>0</v>
      </c>
      <c r="H44" s="453">
        <f>SUM(C44:G44)</f>
        <v>0</v>
      </c>
    </row>
    <row r="45" spans="2:8" ht="15.75">
      <c r="B45" s="36" t="s">
        <v>297</v>
      </c>
      <c r="C45" s="453"/>
      <c r="D45" s="453"/>
      <c r="E45" s="453"/>
      <c r="F45" s="453"/>
      <c r="G45" s="453"/>
      <c r="H45" s="453"/>
    </row>
    <row r="46" spans="2:8" ht="15">
      <c r="B46" s="37" t="s">
        <v>298</v>
      </c>
      <c r="C46" s="453">
        <v>277772</v>
      </c>
      <c r="D46" s="453">
        <v>0</v>
      </c>
      <c r="E46" s="453">
        <v>0</v>
      </c>
      <c r="F46" s="453">
        <v>0</v>
      </c>
      <c r="G46" s="453">
        <v>193037</v>
      </c>
      <c r="H46" s="453">
        <f>SUM(C46:G46)</f>
        <v>470809</v>
      </c>
    </row>
    <row r="47" spans="2:8" ht="15">
      <c r="B47" s="37" t="s">
        <v>299</v>
      </c>
      <c r="C47" s="453">
        <v>63661</v>
      </c>
      <c r="D47" s="453">
        <v>30141</v>
      </c>
      <c r="E47" s="453">
        <v>27315</v>
      </c>
      <c r="F47" s="453">
        <v>6366</v>
      </c>
      <c r="G47" s="453">
        <v>168651</v>
      </c>
      <c r="H47" s="453">
        <f>SUM(C47:G47)</f>
        <v>296134</v>
      </c>
    </row>
    <row r="48" spans="2:8" ht="15">
      <c r="B48" s="37" t="s">
        <v>300</v>
      </c>
      <c r="C48" s="453">
        <v>0</v>
      </c>
      <c r="D48" s="453">
        <v>0</v>
      </c>
      <c r="E48" s="453">
        <v>0</v>
      </c>
      <c r="F48" s="453">
        <v>0</v>
      </c>
      <c r="G48" s="453">
        <v>7681</v>
      </c>
      <c r="H48" s="453">
        <f>SUM(C48:G48)</f>
        <v>7681</v>
      </c>
    </row>
    <row r="49" spans="2:8" ht="15">
      <c r="B49" s="37" t="s">
        <v>301</v>
      </c>
      <c r="C49" s="453">
        <v>22553873</v>
      </c>
      <c r="D49" s="453">
        <v>393728</v>
      </c>
      <c r="E49" s="453">
        <v>123295</v>
      </c>
      <c r="F49" s="453">
        <v>0</v>
      </c>
      <c r="G49" s="453">
        <v>84705</v>
      </c>
      <c r="H49" s="453">
        <f>SUM(C49:G49)</f>
        <v>23155601</v>
      </c>
    </row>
    <row r="50" spans="2:8" ht="15">
      <c r="B50" s="37" t="s">
        <v>302</v>
      </c>
      <c r="C50" s="453">
        <v>7201175</v>
      </c>
      <c r="D50" s="453">
        <v>0</v>
      </c>
      <c r="E50" s="453">
        <v>0</v>
      </c>
      <c r="F50" s="453">
        <v>0</v>
      </c>
      <c r="G50" s="453">
        <v>763818</v>
      </c>
      <c r="H50" s="453">
        <f>SUM(C50:G50)</f>
        <v>7964993</v>
      </c>
    </row>
    <row r="51" spans="2:8" ht="15.75">
      <c r="B51" s="36" t="s">
        <v>303</v>
      </c>
      <c r="C51" s="453"/>
      <c r="D51" s="453"/>
      <c r="E51" s="453"/>
      <c r="F51" s="453"/>
      <c r="G51" s="453"/>
      <c r="H51" s="453"/>
    </row>
    <row r="52" spans="2:8" ht="15">
      <c r="B52" s="455" t="s">
        <v>304</v>
      </c>
      <c r="C52" s="453">
        <v>336527</v>
      </c>
      <c r="D52" s="453">
        <v>7081</v>
      </c>
      <c r="E52" s="453">
        <v>35274</v>
      </c>
      <c r="F52" s="453">
        <v>24703</v>
      </c>
      <c r="G52" s="453">
        <v>95957</v>
      </c>
      <c r="H52" s="453">
        <f>SUM(C52:G52)</f>
        <v>499542</v>
      </c>
    </row>
    <row r="53" spans="2:8" ht="15">
      <c r="B53" s="455" t="s">
        <v>305</v>
      </c>
      <c r="C53" s="453">
        <v>114730</v>
      </c>
      <c r="D53" s="453">
        <v>5965</v>
      </c>
      <c r="E53" s="453">
        <v>4657</v>
      </c>
      <c r="F53" s="453">
        <v>6001</v>
      </c>
      <c r="G53" s="453">
        <v>44922</v>
      </c>
      <c r="H53" s="453">
        <f>SUM(C53:G53)</f>
        <v>176275</v>
      </c>
    </row>
    <row r="54" spans="2:8" ht="15">
      <c r="B54" s="455" t="s">
        <v>306</v>
      </c>
      <c r="C54" s="453">
        <v>326189</v>
      </c>
      <c r="D54" s="453">
        <v>31675</v>
      </c>
      <c r="E54" s="453">
        <v>1187</v>
      </c>
      <c r="F54" s="453">
        <v>17871</v>
      </c>
      <c r="G54" s="453">
        <v>19886</v>
      </c>
      <c r="H54" s="453">
        <f>SUM(C54:G54)</f>
        <v>396808</v>
      </c>
    </row>
    <row r="55" spans="2:8" ht="15" hidden="1">
      <c r="B55" s="37" t="s">
        <v>307</v>
      </c>
      <c r="C55" s="453">
        <v>0</v>
      </c>
      <c r="D55" s="453">
        <v>0</v>
      </c>
      <c r="E55" s="453">
        <v>0</v>
      </c>
      <c r="F55" s="453">
        <v>0</v>
      </c>
      <c r="G55" s="453">
        <v>0</v>
      </c>
      <c r="H55" s="453">
        <f>SUM(C55:G55)</f>
        <v>0</v>
      </c>
    </row>
    <row r="56" spans="2:8" ht="15.75">
      <c r="B56" s="36" t="s">
        <v>308</v>
      </c>
      <c r="C56" s="453">
        <v>219707</v>
      </c>
      <c r="D56" s="453">
        <v>18798</v>
      </c>
      <c r="E56" s="453">
        <v>229284</v>
      </c>
      <c r="F56" s="453">
        <v>17795</v>
      </c>
      <c r="G56" s="453">
        <v>201129</v>
      </c>
      <c r="H56" s="453">
        <f>SUM(C56:G56)</f>
        <v>686713</v>
      </c>
    </row>
    <row r="57" spans="2:9" s="37" customFormat="1" ht="16.5" thickBot="1">
      <c r="B57" s="36" t="s">
        <v>309</v>
      </c>
      <c r="C57" s="454">
        <f aca="true" t="shared" si="3" ref="C57:H57">SUM(C43:C56)</f>
        <v>35337888</v>
      </c>
      <c r="D57" s="454">
        <f t="shared" si="3"/>
        <v>2139163</v>
      </c>
      <c r="E57" s="454">
        <f t="shared" si="3"/>
        <v>2017094</v>
      </c>
      <c r="F57" s="454">
        <f t="shared" si="3"/>
        <v>1060436</v>
      </c>
      <c r="G57" s="454">
        <f t="shared" si="3"/>
        <v>4536326</v>
      </c>
      <c r="H57" s="454">
        <f t="shared" si="3"/>
        <v>45090907</v>
      </c>
      <c r="I57" s="456"/>
    </row>
    <row r="58" spans="2:8" ht="15.75" thickTop="1">
      <c r="B58" s="37"/>
      <c r="C58" s="453"/>
      <c r="D58" s="453"/>
      <c r="E58" s="453"/>
      <c r="F58" s="453"/>
      <c r="G58" s="453"/>
      <c r="H58" s="453"/>
    </row>
    <row r="59" spans="2:8" ht="15.75">
      <c r="B59" s="36" t="s">
        <v>383</v>
      </c>
      <c r="C59" s="453">
        <f>C40-C57</f>
        <v>2895562</v>
      </c>
      <c r="D59" s="453">
        <f>D40-D57</f>
        <v>279143</v>
      </c>
      <c r="E59" s="453">
        <f>E40-E57</f>
        <v>345534</v>
      </c>
      <c r="F59" s="453">
        <f>F40-F57</f>
        <v>124318</v>
      </c>
      <c r="G59" s="453">
        <f>G40-G57</f>
        <v>2496280</v>
      </c>
      <c r="H59" s="453">
        <f>SUM(C59:G59)</f>
        <v>6140837</v>
      </c>
    </row>
    <row r="60" spans="2:8" ht="15">
      <c r="B60" s="37"/>
      <c r="C60" s="453"/>
      <c r="D60" s="453"/>
      <c r="E60" s="453"/>
      <c r="F60" s="453"/>
      <c r="G60" s="453"/>
      <c r="H60" s="453"/>
    </row>
    <row r="61" spans="2:8" ht="15.75">
      <c r="B61" s="36" t="s">
        <v>310</v>
      </c>
      <c r="C61" s="453"/>
      <c r="D61" s="453"/>
      <c r="E61" s="453"/>
      <c r="F61" s="453"/>
      <c r="G61" s="453"/>
      <c r="H61" s="453"/>
    </row>
    <row r="62" spans="2:9" ht="15.75">
      <c r="B62" s="36" t="s">
        <v>311</v>
      </c>
      <c r="C62" s="453">
        <v>294400</v>
      </c>
      <c r="D62" s="453">
        <v>25672</v>
      </c>
      <c r="E62" s="453">
        <v>237423</v>
      </c>
      <c r="F62" s="453">
        <v>25000</v>
      </c>
      <c r="G62" s="453">
        <v>255493</v>
      </c>
      <c r="H62" s="453">
        <f>SUM(C62:G62)</f>
        <v>837988</v>
      </c>
      <c r="I62" s="453"/>
    </row>
    <row r="63" spans="2:9" ht="15.75">
      <c r="B63" s="36" t="s">
        <v>312</v>
      </c>
      <c r="C63" s="453">
        <v>392229</v>
      </c>
      <c r="D63" s="453">
        <v>0</v>
      </c>
      <c r="E63" s="453">
        <v>8898</v>
      </c>
      <c r="F63" s="453">
        <v>0</v>
      </c>
      <c r="G63" s="453">
        <v>298066</v>
      </c>
      <c r="H63" s="453">
        <f>SUM(C63:G63)</f>
        <v>699193</v>
      </c>
      <c r="I63" s="453"/>
    </row>
    <row r="64" spans="2:8" ht="15.75">
      <c r="B64" s="36" t="s">
        <v>313</v>
      </c>
      <c r="C64" s="453"/>
      <c r="D64" s="453"/>
      <c r="E64" s="453"/>
      <c r="F64" s="453"/>
      <c r="G64" s="453"/>
      <c r="H64" s="453"/>
    </row>
    <row r="65" spans="2:9" ht="15">
      <c r="B65" s="37" t="s">
        <v>314</v>
      </c>
      <c r="C65" s="453">
        <v>196706</v>
      </c>
      <c r="D65" s="453">
        <v>50976</v>
      </c>
      <c r="E65" s="453">
        <v>27916</v>
      </c>
      <c r="F65" s="453">
        <v>20278</v>
      </c>
      <c r="G65" s="453">
        <v>253704</v>
      </c>
      <c r="H65" s="453">
        <f aca="true" t="shared" si="4" ref="H65:H70">SUM(C65:G65)</f>
        <v>549580</v>
      </c>
      <c r="I65" s="453"/>
    </row>
    <row r="66" spans="2:8" ht="15">
      <c r="B66" s="37" t="s">
        <v>315</v>
      </c>
      <c r="C66" s="453">
        <v>1085020</v>
      </c>
      <c r="D66" s="453">
        <v>74140</v>
      </c>
      <c r="E66" s="453">
        <v>86500</v>
      </c>
      <c r="F66" s="453">
        <v>55000</v>
      </c>
      <c r="G66" s="453">
        <v>179974</v>
      </c>
      <c r="H66" s="453">
        <f t="shared" si="4"/>
        <v>1480634</v>
      </c>
    </row>
    <row r="67" spans="2:8" ht="15">
      <c r="B67" s="37" t="s">
        <v>316</v>
      </c>
      <c r="C67" s="453">
        <v>597244</v>
      </c>
      <c r="D67" s="453">
        <v>1017</v>
      </c>
      <c r="E67" s="453">
        <v>34594</v>
      </c>
      <c r="F67" s="453">
        <v>471</v>
      </c>
      <c r="G67" s="453">
        <v>25169</v>
      </c>
      <c r="H67" s="453">
        <f t="shared" si="4"/>
        <v>658495</v>
      </c>
    </row>
    <row r="68" spans="2:8" ht="15">
      <c r="B68" s="37" t="s">
        <v>317</v>
      </c>
      <c r="C68" s="453">
        <v>30879</v>
      </c>
      <c r="D68" s="453">
        <v>0</v>
      </c>
      <c r="E68" s="453">
        <v>8704</v>
      </c>
      <c r="F68" s="453">
        <v>2365</v>
      </c>
      <c r="G68" s="453">
        <v>132256</v>
      </c>
      <c r="H68" s="453">
        <f t="shared" si="4"/>
        <v>174204</v>
      </c>
    </row>
    <row r="69" spans="2:8" ht="15.75">
      <c r="B69" s="36" t="s">
        <v>384</v>
      </c>
      <c r="C69" s="453">
        <v>2836</v>
      </c>
      <c r="D69" s="453">
        <v>97977</v>
      </c>
      <c r="E69" s="457">
        <v>-99321</v>
      </c>
      <c r="F69" s="453">
        <v>11394</v>
      </c>
      <c r="G69" s="453">
        <v>1039300</v>
      </c>
      <c r="H69" s="453">
        <f t="shared" si="4"/>
        <v>1052186</v>
      </c>
    </row>
    <row r="70" spans="2:8" ht="15.75">
      <c r="B70" s="36" t="s">
        <v>385</v>
      </c>
      <c r="C70" s="453">
        <v>296248</v>
      </c>
      <c r="D70" s="453">
        <v>29361</v>
      </c>
      <c r="E70" s="453">
        <v>40820</v>
      </c>
      <c r="F70" s="453">
        <v>9810</v>
      </c>
      <c r="G70" s="453">
        <v>312318</v>
      </c>
      <c r="H70" s="453">
        <f t="shared" si="4"/>
        <v>688557</v>
      </c>
    </row>
    <row r="71" spans="2:8" s="37" customFormat="1" ht="16.5" thickBot="1">
      <c r="B71" s="36" t="s">
        <v>318</v>
      </c>
      <c r="C71" s="454">
        <f aca="true" t="shared" si="5" ref="C71:H71">SUM(C62:C70)</f>
        <v>2895562</v>
      </c>
      <c r="D71" s="454">
        <f t="shared" si="5"/>
        <v>279143</v>
      </c>
      <c r="E71" s="454">
        <f t="shared" si="5"/>
        <v>345534</v>
      </c>
      <c r="F71" s="454">
        <f t="shared" si="5"/>
        <v>124318</v>
      </c>
      <c r="G71" s="454">
        <f t="shared" si="5"/>
        <v>2496280</v>
      </c>
      <c r="H71" s="454">
        <f t="shared" si="5"/>
        <v>6140837</v>
      </c>
    </row>
    <row r="72" spans="2:8" ht="23.25" customHeight="1" thickTop="1">
      <c r="B72" s="37"/>
      <c r="C72" s="453"/>
      <c r="D72" s="453"/>
      <c r="E72" s="453"/>
      <c r="F72" s="453"/>
      <c r="G72" s="453"/>
      <c r="H72" s="453"/>
    </row>
    <row r="73" spans="2:8" ht="15.75">
      <c r="B73" s="36" t="s">
        <v>319</v>
      </c>
      <c r="C73" s="453"/>
      <c r="D73" s="453"/>
      <c r="E73" s="453"/>
      <c r="F73" s="453"/>
      <c r="G73" s="453"/>
      <c r="H73" s="453"/>
    </row>
    <row r="74" spans="2:8" ht="15">
      <c r="B74" s="37" t="s">
        <v>320</v>
      </c>
      <c r="C74" s="453">
        <v>1480851</v>
      </c>
      <c r="D74" s="458">
        <v>11744</v>
      </c>
      <c r="E74" s="458">
        <v>357107</v>
      </c>
      <c r="F74" s="458">
        <v>236332</v>
      </c>
      <c r="G74" s="458">
        <v>2229350</v>
      </c>
      <c r="H74" s="453">
        <f aca="true" t="shared" si="6" ref="H74:H84">SUM(C74:G74)</f>
        <v>4315384</v>
      </c>
    </row>
    <row r="75" spans="2:8" ht="15">
      <c r="B75" s="37" t="s">
        <v>321</v>
      </c>
      <c r="C75" s="458">
        <v>21603</v>
      </c>
      <c r="D75" s="458">
        <v>0</v>
      </c>
      <c r="E75" s="458">
        <v>0</v>
      </c>
      <c r="F75" s="458">
        <v>0</v>
      </c>
      <c r="G75" s="458">
        <v>13244</v>
      </c>
      <c r="H75" s="453">
        <f t="shared" si="6"/>
        <v>34847</v>
      </c>
    </row>
    <row r="76" spans="2:8" ht="15">
      <c r="B76" s="37" t="s">
        <v>322</v>
      </c>
      <c r="C76" s="453">
        <v>1459248</v>
      </c>
      <c r="D76" s="453">
        <v>11744</v>
      </c>
      <c r="E76" s="453">
        <v>357107</v>
      </c>
      <c r="F76" s="453">
        <v>236332</v>
      </c>
      <c r="G76" s="453">
        <v>2216106</v>
      </c>
      <c r="H76" s="453">
        <f t="shared" si="6"/>
        <v>4280537</v>
      </c>
    </row>
    <row r="77" spans="2:8" ht="15">
      <c r="B77" s="37" t="s">
        <v>323</v>
      </c>
      <c r="C77" s="453">
        <v>3654693</v>
      </c>
      <c r="D77" s="453">
        <v>1611277</v>
      </c>
      <c r="E77" s="453">
        <v>1151180</v>
      </c>
      <c r="F77" s="453">
        <v>828645</v>
      </c>
      <c r="G77" s="453">
        <v>2720084</v>
      </c>
      <c r="H77" s="453">
        <f t="shared" si="6"/>
        <v>9965879</v>
      </c>
    </row>
    <row r="78" spans="2:8" ht="15">
      <c r="B78" s="37" t="s">
        <v>324</v>
      </c>
      <c r="C78" s="453">
        <v>0</v>
      </c>
      <c r="D78" s="453">
        <v>0</v>
      </c>
      <c r="E78" s="453">
        <v>0</v>
      </c>
      <c r="F78" s="453">
        <v>0</v>
      </c>
      <c r="G78" s="453">
        <v>0</v>
      </c>
      <c r="H78" s="453">
        <f t="shared" si="6"/>
        <v>0</v>
      </c>
    </row>
    <row r="79" spans="2:8" ht="15">
      <c r="B79" s="37" t="s">
        <v>558</v>
      </c>
      <c r="C79" s="453">
        <v>0</v>
      </c>
      <c r="D79" s="453">
        <v>0</v>
      </c>
      <c r="E79" s="453">
        <v>0</v>
      </c>
      <c r="F79" s="453">
        <v>0</v>
      </c>
      <c r="G79" s="453">
        <v>175946</v>
      </c>
      <c r="H79" s="453">
        <f t="shared" si="6"/>
        <v>175946</v>
      </c>
    </row>
    <row r="80" spans="2:8" ht="15">
      <c r="B80" s="131" t="s">
        <v>325</v>
      </c>
      <c r="C80" s="453">
        <v>372641</v>
      </c>
      <c r="D80" s="453">
        <v>0</v>
      </c>
      <c r="E80" s="453">
        <v>0</v>
      </c>
      <c r="F80" s="453">
        <v>0</v>
      </c>
      <c r="G80" s="453">
        <v>0</v>
      </c>
      <c r="H80" s="453">
        <f t="shared" si="6"/>
        <v>372641</v>
      </c>
    </row>
    <row r="81" spans="2:8" ht="15">
      <c r="B81" s="37" t="s">
        <v>326</v>
      </c>
      <c r="C81" s="453">
        <v>0</v>
      </c>
      <c r="D81" s="453">
        <v>0</v>
      </c>
      <c r="E81" s="453">
        <v>458</v>
      </c>
      <c r="F81" s="453">
        <v>39591</v>
      </c>
      <c r="G81" s="453">
        <v>433093</v>
      </c>
      <c r="H81" s="453">
        <f t="shared" si="6"/>
        <v>473142</v>
      </c>
    </row>
    <row r="82" spans="2:8" ht="15">
      <c r="B82" s="37" t="s">
        <v>327</v>
      </c>
      <c r="C82" s="453">
        <v>649242</v>
      </c>
      <c r="D82" s="453">
        <v>522151</v>
      </c>
      <c r="E82" s="453">
        <v>557188</v>
      </c>
      <c r="F82" s="453">
        <v>1494</v>
      </c>
      <c r="G82" s="453">
        <v>121038</v>
      </c>
      <c r="H82" s="453">
        <f t="shared" si="6"/>
        <v>1851113</v>
      </c>
    </row>
    <row r="83" spans="2:8" ht="15">
      <c r="B83" s="37" t="s">
        <v>328</v>
      </c>
      <c r="C83" s="453">
        <v>204791</v>
      </c>
      <c r="D83" s="453">
        <v>393728</v>
      </c>
      <c r="E83" s="453">
        <v>0</v>
      </c>
      <c r="F83" s="453">
        <v>157573</v>
      </c>
      <c r="G83" s="453">
        <v>127</v>
      </c>
      <c r="H83" s="453">
        <f t="shared" si="6"/>
        <v>756219</v>
      </c>
    </row>
    <row r="84" spans="2:8" ht="15">
      <c r="B84" s="37" t="s">
        <v>329</v>
      </c>
      <c r="C84" s="453">
        <v>366117</v>
      </c>
      <c r="D84" s="453">
        <v>28983</v>
      </c>
      <c r="E84" s="453">
        <v>246322</v>
      </c>
      <c r="F84" s="453">
        <v>27531</v>
      </c>
      <c r="G84" s="453">
        <v>744282</v>
      </c>
      <c r="H84" s="453">
        <f t="shared" si="6"/>
        <v>1413235</v>
      </c>
    </row>
    <row r="85" spans="2:8" ht="15">
      <c r="B85" s="37" t="s">
        <v>330</v>
      </c>
      <c r="C85" s="453"/>
      <c r="D85" s="453"/>
      <c r="E85" s="453"/>
      <c r="F85" s="453"/>
      <c r="G85" s="453"/>
      <c r="H85" s="453"/>
    </row>
    <row r="86" spans="2:8" ht="15">
      <c r="B86" s="37" t="s">
        <v>331</v>
      </c>
      <c r="C86" s="453">
        <v>22800</v>
      </c>
      <c r="D86" s="453">
        <v>653</v>
      </c>
      <c r="E86" s="453">
        <v>17845</v>
      </c>
      <c r="F86" s="453">
        <v>0</v>
      </c>
      <c r="G86" s="453">
        <v>22109</v>
      </c>
      <c r="H86" s="453">
        <f aca="true" t="shared" si="7" ref="H86:H91">SUM(C86:G86)</f>
        <v>63407</v>
      </c>
    </row>
    <row r="87" spans="2:8" ht="15">
      <c r="B87" s="37" t="s">
        <v>332</v>
      </c>
      <c r="C87" s="453">
        <v>30860</v>
      </c>
      <c r="D87" s="453">
        <v>0</v>
      </c>
      <c r="E87" s="453">
        <v>8704</v>
      </c>
      <c r="F87" s="453">
        <v>2365</v>
      </c>
      <c r="G87" s="453">
        <v>50834</v>
      </c>
      <c r="H87" s="453">
        <f t="shared" si="7"/>
        <v>92763</v>
      </c>
    </row>
    <row r="88" spans="2:8" ht="15">
      <c r="B88" s="37" t="s">
        <v>333</v>
      </c>
      <c r="C88" s="453">
        <v>0</v>
      </c>
      <c r="D88" s="453">
        <v>0</v>
      </c>
      <c r="E88" s="453">
        <v>0</v>
      </c>
      <c r="F88" s="453">
        <v>0</v>
      </c>
      <c r="G88" s="453">
        <v>6510</v>
      </c>
      <c r="H88" s="453">
        <f t="shared" si="7"/>
        <v>6510</v>
      </c>
    </row>
    <row r="89" spans="3:8" ht="15" hidden="1">
      <c r="C89" s="461"/>
      <c r="D89" s="461"/>
      <c r="E89" s="461"/>
      <c r="F89" s="461"/>
      <c r="G89" s="461"/>
      <c r="H89" s="453">
        <f t="shared" si="7"/>
        <v>0</v>
      </c>
    </row>
    <row r="90" spans="2:8" s="313" customFormat="1" ht="16.5" customHeight="1" hidden="1">
      <c r="B90" s="313" t="s">
        <v>334</v>
      </c>
      <c r="C90" s="461"/>
      <c r="D90" s="461"/>
      <c r="E90" s="461"/>
      <c r="F90" s="461"/>
      <c r="G90" s="461"/>
      <c r="H90" s="453">
        <f t="shared" si="7"/>
        <v>0</v>
      </c>
    </row>
    <row r="91" spans="2:8" s="313" customFormat="1" ht="15" hidden="1">
      <c r="B91" s="462" t="s">
        <v>335</v>
      </c>
      <c r="C91" s="461"/>
      <c r="D91" s="461"/>
      <c r="E91" s="461"/>
      <c r="F91" s="461"/>
      <c r="G91" s="461"/>
      <c r="H91" s="453">
        <f t="shared" si="7"/>
        <v>0</v>
      </c>
    </row>
    <row r="92" spans="2:8" s="155" customFormat="1" ht="15.75">
      <c r="B92" s="463"/>
      <c r="C92" s="461"/>
      <c r="D92" s="461"/>
      <c r="E92" s="461"/>
      <c r="F92" s="461"/>
      <c r="G92" s="461"/>
      <c r="H92" s="461"/>
    </row>
    <row r="93" spans="2:8" s="155" customFormat="1" ht="15" hidden="1">
      <c r="B93" s="464" t="s">
        <v>336</v>
      </c>
      <c r="C93" s="357"/>
      <c r="D93" s="357"/>
      <c r="E93" s="357"/>
      <c r="F93" s="357"/>
      <c r="G93" s="357"/>
      <c r="H93" s="357"/>
    </row>
    <row r="94" spans="2:8" s="155" customFormat="1" ht="18.75" hidden="1">
      <c r="B94" s="464" t="s">
        <v>337</v>
      </c>
      <c r="C94" s="465"/>
      <c r="D94" s="465"/>
      <c r="E94" s="465"/>
      <c r="F94" s="357"/>
      <c r="G94" s="357"/>
      <c r="H94" s="357"/>
    </row>
    <row r="95" spans="2:8" s="155" customFormat="1" ht="18.75">
      <c r="B95" s="373"/>
      <c r="C95" s="465"/>
      <c r="D95" s="465"/>
      <c r="E95" s="465"/>
      <c r="F95" s="465"/>
      <c r="G95" s="465"/>
      <c r="H95" s="357"/>
    </row>
    <row r="96" spans="2:8" s="155" customFormat="1" ht="15.75" hidden="1">
      <c r="B96" s="463" t="s">
        <v>338</v>
      </c>
      <c r="C96" s="466"/>
      <c r="D96" s="466"/>
      <c r="E96" s="466"/>
      <c r="F96" s="466"/>
      <c r="G96" s="466"/>
      <c r="H96" s="357"/>
    </row>
    <row r="97" spans="2:8" s="155" customFormat="1" ht="15.75" hidden="1">
      <c r="B97" s="463"/>
      <c r="C97"/>
      <c r="D97"/>
      <c r="E97"/>
      <c r="F97"/>
      <c r="G97"/>
      <c r="H97"/>
    </row>
    <row r="98" spans="2:8" s="155" customFormat="1" ht="7.5" customHeight="1" hidden="1">
      <c r="B98" s="282"/>
      <c r="D98" s="467"/>
      <c r="H98"/>
    </row>
    <row r="99" spans="2:8" s="155" customFormat="1" ht="15" customHeight="1" hidden="1">
      <c r="B99" s="465" t="s">
        <v>386</v>
      </c>
      <c r="D99" s="467"/>
      <c r="H99"/>
    </row>
    <row r="100" spans="2:8" s="155" customFormat="1" ht="31.5" customHeight="1" hidden="1">
      <c r="B100" s="465" t="s">
        <v>387</v>
      </c>
      <c r="D100" s="467"/>
      <c r="H100"/>
    </row>
    <row r="101" spans="2:8" s="155" customFormat="1" ht="17.25" customHeight="1">
      <c r="B101" s="466"/>
      <c r="D101" s="467"/>
      <c r="H101"/>
    </row>
    <row r="102" spans="3:7" ht="15.75">
      <c r="C102" s="155"/>
      <c r="D102" s="467"/>
      <c r="E102" s="155"/>
      <c r="F102" s="155"/>
      <c r="G102" s="155"/>
    </row>
    <row r="103" spans="1:7" ht="15.75">
      <c r="A103" s="437"/>
      <c r="B103" s="468"/>
      <c r="C103" s="155"/>
      <c r="D103" s="467"/>
      <c r="E103" s="155"/>
      <c r="F103" s="155"/>
      <c r="G103" s="155"/>
    </row>
    <row r="104" spans="1:7" ht="15.75">
      <c r="A104" s="437"/>
      <c r="B104" s="468"/>
      <c r="C104" s="155"/>
      <c r="D104" s="467"/>
      <c r="E104" s="155"/>
      <c r="F104" s="155"/>
      <c r="G104" s="155"/>
    </row>
    <row r="105" spans="1:7" ht="15.75">
      <c r="A105" s="437"/>
      <c r="B105" s="468"/>
      <c r="C105" s="155"/>
      <c r="D105" s="467"/>
      <c r="E105" s="155"/>
      <c r="F105" s="155"/>
      <c r="G105" s="155"/>
    </row>
    <row r="106" spans="1:7" ht="15.75">
      <c r="A106" s="437"/>
      <c r="B106" s="468"/>
      <c r="C106" s="155"/>
      <c r="D106" s="467"/>
      <c r="E106" s="155"/>
      <c r="F106" s="155"/>
      <c r="G106" s="155"/>
    </row>
    <row r="107" spans="1:7" ht="15.75">
      <c r="A107" s="437"/>
      <c r="B107" s="468"/>
      <c r="C107" s="155"/>
      <c r="D107" s="467"/>
      <c r="E107" s="155"/>
      <c r="F107" s="155"/>
      <c r="G107" s="155"/>
    </row>
    <row r="108" spans="1:7" ht="15.75">
      <c r="A108" s="437"/>
      <c r="B108" s="468"/>
      <c r="C108" s="155"/>
      <c r="D108" s="467"/>
      <c r="E108" s="155"/>
      <c r="F108" s="155"/>
      <c r="G108" s="155"/>
    </row>
    <row r="109" spans="1:7" ht="15.75">
      <c r="A109" s="437"/>
      <c r="B109" s="468"/>
      <c r="C109" s="469"/>
      <c r="D109" s="469"/>
      <c r="E109" s="469"/>
      <c r="F109" s="469"/>
      <c r="G109" s="469"/>
    </row>
    <row r="110" spans="1:7" ht="15.75">
      <c r="A110" s="437"/>
      <c r="B110" s="468"/>
      <c r="C110" s="469"/>
      <c r="D110" s="469"/>
      <c r="E110" s="469"/>
      <c r="F110" s="469"/>
      <c r="G110" s="469"/>
    </row>
    <row r="111" spans="1:7" ht="15.75">
      <c r="A111" s="437"/>
      <c r="B111" s="468"/>
      <c r="C111" s="155"/>
      <c r="D111" s="467"/>
      <c r="E111" s="155"/>
      <c r="F111" s="155"/>
      <c r="G111" s="155"/>
    </row>
    <row r="112" spans="1:7" ht="15.75" customHeight="1" hidden="1">
      <c r="A112" s="437"/>
      <c r="B112" s="468"/>
      <c r="C112" s="155"/>
      <c r="D112" s="467"/>
      <c r="E112" s="155"/>
      <c r="F112" s="155"/>
      <c r="G112" s="155"/>
    </row>
    <row r="113" spans="1:7" ht="12.75" customHeight="1" hidden="1">
      <c r="A113" s="437"/>
      <c r="B113" s="468"/>
      <c r="C113" s="155"/>
      <c r="D113" s="155"/>
      <c r="E113" s="155"/>
      <c r="F113" s="155"/>
      <c r="G113" s="155"/>
    </row>
    <row r="114" spans="1:7" ht="12.75" customHeight="1" hidden="1">
      <c r="A114" s="437"/>
      <c r="B114" s="469" t="s">
        <v>339</v>
      </c>
      <c r="C114" s="469"/>
      <c r="D114" s="469"/>
      <c r="E114" s="469"/>
      <c r="F114" s="469"/>
      <c r="G114" s="469"/>
    </row>
    <row r="115" spans="1:7" ht="15.75" customHeight="1" hidden="1">
      <c r="A115" s="437"/>
      <c r="B115" s="469" t="s">
        <v>340</v>
      </c>
      <c r="C115" s="469"/>
      <c r="D115" s="469"/>
      <c r="E115" s="469"/>
      <c r="F115" s="469"/>
      <c r="G115" s="469"/>
    </row>
    <row r="116" spans="1:2" ht="15.75" customHeight="1" hidden="1">
      <c r="A116" s="437"/>
      <c r="B116" s="468"/>
    </row>
    <row r="117" spans="1:2" ht="15.75">
      <c r="A117" s="437"/>
      <c r="B117" s="468"/>
    </row>
    <row r="118" spans="1:2" ht="15.75">
      <c r="A118" s="437"/>
      <c r="B118" s="28"/>
    </row>
    <row r="119" spans="1:8" ht="12.75">
      <c r="A119" s="552" t="s">
        <v>339</v>
      </c>
      <c r="B119" s="552"/>
      <c r="C119" s="552"/>
      <c r="D119" s="552"/>
      <c r="E119" s="552"/>
      <c r="F119" s="552"/>
      <c r="G119" s="552"/>
      <c r="H119" s="552"/>
    </row>
    <row r="120" spans="1:8" ht="12.75">
      <c r="A120" s="437"/>
      <c r="B120" s="552" t="s">
        <v>258</v>
      </c>
      <c r="C120" s="552"/>
      <c r="D120" s="552"/>
      <c r="E120" s="552"/>
      <c r="F120" s="552"/>
      <c r="G120" s="552"/>
      <c r="H120" s="552"/>
    </row>
    <row r="121" ht="12.75">
      <c r="A121" s="437"/>
    </row>
    <row r="122" ht="12.75">
      <c r="A122" s="437"/>
    </row>
    <row r="123" ht="12.75">
      <c r="A123" s="437"/>
    </row>
    <row r="124" ht="12.75">
      <c r="A124" s="437"/>
    </row>
    <row r="125" spans="1:8" ht="18">
      <c r="A125" s="437"/>
      <c r="B125" s="470" t="s">
        <v>341</v>
      </c>
      <c r="C125" s="43"/>
      <c r="D125" s="43"/>
      <c r="E125" s="43"/>
      <c r="F125" s="43"/>
      <c r="H125" s="470" t="s">
        <v>342</v>
      </c>
    </row>
    <row r="126" spans="1:8" ht="14.25">
      <c r="A126" s="437"/>
      <c r="B126" s="43"/>
      <c r="C126" s="43"/>
      <c r="D126" s="43"/>
      <c r="E126" s="43"/>
      <c r="F126" s="43"/>
      <c r="H126" s="471"/>
    </row>
    <row r="127" spans="1:8" ht="15">
      <c r="A127" s="437"/>
      <c r="B127" s="472" t="s">
        <v>266</v>
      </c>
      <c r="C127" s="134" t="s">
        <v>551</v>
      </c>
      <c r="D127" s="472" t="s">
        <v>343</v>
      </c>
      <c r="E127" s="472"/>
      <c r="F127" s="472"/>
      <c r="H127" s="473">
        <v>37256</v>
      </c>
    </row>
    <row r="128" spans="1:8" ht="15">
      <c r="A128" s="437"/>
      <c r="B128" s="472" t="s">
        <v>267</v>
      </c>
      <c r="C128" s="134" t="s">
        <v>551</v>
      </c>
      <c r="D128" s="472" t="s">
        <v>344</v>
      </c>
      <c r="E128" s="472"/>
      <c r="F128" s="472"/>
      <c r="H128" s="473">
        <v>37256</v>
      </c>
    </row>
    <row r="129" spans="1:8" ht="15">
      <c r="A129" s="437"/>
      <c r="B129" s="472" t="s">
        <v>268</v>
      </c>
      <c r="C129" s="134" t="s">
        <v>551</v>
      </c>
      <c r="D129" s="472" t="s">
        <v>345</v>
      </c>
      <c r="E129" s="472"/>
      <c r="F129" s="472"/>
      <c r="H129" s="473">
        <v>36981</v>
      </c>
    </row>
    <row r="130" spans="1:8" ht="15">
      <c r="A130" s="437"/>
      <c r="B130" s="472" t="s">
        <v>269</v>
      </c>
      <c r="C130" s="134" t="s">
        <v>551</v>
      </c>
      <c r="D130" s="472" t="s">
        <v>346</v>
      </c>
      <c r="E130" s="472"/>
      <c r="F130" s="472"/>
      <c r="H130" s="473">
        <v>37256</v>
      </c>
    </row>
    <row r="131" spans="1:8" ht="15">
      <c r="A131" s="437"/>
      <c r="B131" s="472" t="s">
        <v>270</v>
      </c>
      <c r="C131" s="134" t="s">
        <v>551</v>
      </c>
      <c r="D131" s="472" t="s">
        <v>347</v>
      </c>
      <c r="E131" s="472"/>
      <c r="F131" s="472"/>
      <c r="H131" s="473">
        <v>37256</v>
      </c>
    </row>
    <row r="132" spans="1:7" ht="15">
      <c r="A132" s="437"/>
      <c r="B132" s="472"/>
      <c r="C132" s="134"/>
      <c r="D132" s="472"/>
      <c r="E132" s="472"/>
      <c r="F132" s="472"/>
      <c r="G132" s="474"/>
    </row>
    <row r="133" ht="12.75">
      <c r="A133" s="437"/>
    </row>
    <row r="134" ht="12.75">
      <c r="A134" s="437"/>
    </row>
    <row r="135" spans="1:8" ht="15">
      <c r="A135" s="475"/>
      <c r="B135" s="47"/>
      <c r="C135" s="47"/>
      <c r="D135" s="47"/>
      <c r="E135" s="47"/>
      <c r="F135" s="47"/>
      <c r="G135" s="47"/>
      <c r="H135" s="47"/>
    </row>
    <row r="136" spans="1:8" ht="15">
      <c r="A136" s="475"/>
      <c r="B136" s="47"/>
      <c r="C136" s="47"/>
      <c r="D136" s="47"/>
      <c r="E136" s="47"/>
      <c r="F136" s="47"/>
      <c r="G136" s="47"/>
      <c r="H136" s="47"/>
    </row>
    <row r="137" spans="1:8" ht="15">
      <c r="A137" s="475"/>
      <c r="B137" s="47"/>
      <c r="C137" s="47"/>
      <c r="D137" s="47"/>
      <c r="E137" s="47"/>
      <c r="F137" s="47"/>
      <c r="G137" s="47"/>
      <c r="H137" s="47"/>
    </row>
    <row r="138" spans="1:8" ht="15">
      <c r="A138" s="475"/>
      <c r="B138" s="476" t="s">
        <v>348</v>
      </c>
      <c r="C138" s="47"/>
      <c r="D138" s="478"/>
      <c r="E138" s="479"/>
      <c r="F138" s="479"/>
      <c r="G138" s="222"/>
      <c r="H138" s="222"/>
    </row>
    <row r="139" spans="1:8" ht="15">
      <c r="A139" s="475"/>
      <c r="B139" s="476"/>
      <c r="C139" s="47"/>
      <c r="D139" s="478"/>
      <c r="E139" s="479"/>
      <c r="F139" s="479"/>
      <c r="G139" s="222"/>
      <c r="H139" s="222"/>
    </row>
    <row r="140" spans="1:9" ht="15">
      <c r="A140" s="480" t="s">
        <v>349</v>
      </c>
      <c r="B140" s="550" t="s">
        <v>350</v>
      </c>
      <c r="C140" s="546"/>
      <c r="D140" s="546"/>
      <c r="E140" s="546"/>
      <c r="F140" s="546"/>
      <c r="G140" s="546"/>
      <c r="H140" s="546"/>
      <c r="I140" s="546"/>
    </row>
    <row r="141" spans="1:8" ht="15">
      <c r="A141" s="482"/>
      <c r="B141" s="550" t="s">
        <v>351</v>
      </c>
      <c r="C141" s="546"/>
      <c r="D141" s="546"/>
      <c r="E141" s="546"/>
      <c r="F141" s="546"/>
      <c r="G141" s="546"/>
      <c r="H141" s="546"/>
    </row>
    <row r="142" spans="1:9" ht="15">
      <c r="A142" s="482"/>
      <c r="B142" s="550" t="s">
        <v>352</v>
      </c>
      <c r="C142" s="546"/>
      <c r="D142" s="546"/>
      <c r="E142" s="546"/>
      <c r="F142" s="546"/>
      <c r="G142" s="546"/>
      <c r="H142" s="546"/>
      <c r="I142" s="546"/>
    </row>
    <row r="143" spans="1:9" ht="15">
      <c r="A143" s="482"/>
      <c r="B143" s="481" t="s">
        <v>353</v>
      </c>
      <c r="C143" s="248"/>
      <c r="D143" s="248"/>
      <c r="E143" s="248"/>
      <c r="F143" s="248"/>
      <c r="G143" s="248"/>
      <c r="H143" s="248"/>
      <c r="I143" s="248"/>
    </row>
    <row r="144" spans="1:8" ht="15">
      <c r="A144" s="482"/>
      <c r="B144" s="550"/>
      <c r="C144" s="546"/>
      <c r="D144" s="546"/>
      <c r="E144" s="546"/>
      <c r="F144" s="546"/>
      <c r="G144" s="546"/>
      <c r="H144" s="546"/>
    </row>
    <row r="145" spans="1:8" ht="15">
      <c r="A145" s="482"/>
      <c r="B145" s="229"/>
      <c r="C145" s="47"/>
      <c r="D145" s="222"/>
      <c r="E145" s="222"/>
      <c r="F145" s="222"/>
      <c r="G145" s="222"/>
      <c r="H145" s="222"/>
    </row>
    <row r="146" spans="1:8" ht="15">
      <c r="A146" s="480" t="s">
        <v>354</v>
      </c>
      <c r="B146" s="479" t="s">
        <v>355</v>
      </c>
      <c r="C146" s="47"/>
      <c r="D146" s="222"/>
      <c r="E146" s="483"/>
      <c r="F146" s="483"/>
      <c r="G146" s="222"/>
      <c r="H146" s="222"/>
    </row>
    <row r="147" spans="1:8" ht="15">
      <c r="A147" s="482"/>
      <c r="B147" s="550"/>
      <c r="C147" s="546"/>
      <c r="D147" s="546"/>
      <c r="E147" s="546"/>
      <c r="F147" s="546"/>
      <c r="G147" s="546"/>
      <c r="H147" s="546"/>
    </row>
    <row r="148" spans="1:8" ht="15">
      <c r="A148" s="482"/>
      <c r="B148" s="483"/>
      <c r="C148" s="47"/>
      <c r="D148" s="222"/>
      <c r="E148" s="222"/>
      <c r="F148" s="222"/>
      <c r="G148" s="222"/>
      <c r="H148" s="222"/>
    </row>
    <row r="149" spans="1:8" ht="15">
      <c r="A149" s="480" t="s">
        <v>356</v>
      </c>
      <c r="B149" s="484" t="s">
        <v>357</v>
      </c>
      <c r="C149" s="47"/>
      <c r="D149" s="222"/>
      <c r="E149" s="222"/>
      <c r="F149" s="222"/>
      <c r="G149" s="222"/>
      <c r="H149" s="222"/>
    </row>
    <row r="150" spans="1:8" ht="15">
      <c r="A150" s="480"/>
      <c r="B150" s="484"/>
      <c r="C150" s="47"/>
      <c r="D150" s="222"/>
      <c r="E150" s="222"/>
      <c r="F150" s="222"/>
      <c r="G150" s="222"/>
      <c r="H150" s="222"/>
    </row>
    <row r="151" spans="1:8" ht="15">
      <c r="A151" s="482"/>
      <c r="B151" s="222"/>
      <c r="C151" s="47"/>
      <c r="D151" s="222"/>
      <c r="E151" s="222"/>
      <c r="F151" s="222"/>
      <c r="G151" s="222"/>
      <c r="H151" s="222"/>
    </row>
    <row r="152" spans="1:9" ht="15">
      <c r="A152" s="480" t="s">
        <v>358</v>
      </c>
      <c r="B152" s="551" t="s">
        <v>359</v>
      </c>
      <c r="C152" s="546"/>
      <c r="D152" s="546"/>
      <c r="E152" s="546"/>
      <c r="F152" s="546"/>
      <c r="G152" s="546"/>
      <c r="H152" s="546"/>
      <c r="I152" s="546"/>
    </row>
    <row r="153" spans="1:8" ht="15">
      <c r="A153" s="482"/>
      <c r="B153" s="47" t="s">
        <v>360</v>
      </c>
      <c r="C153" s="47"/>
      <c r="D153" s="222"/>
      <c r="E153" s="222"/>
      <c r="F153" s="222"/>
      <c r="G153" s="222"/>
      <c r="H153" s="222"/>
    </row>
    <row r="154" spans="1:8" ht="15">
      <c r="A154" s="482"/>
      <c r="B154" s="47"/>
      <c r="C154" s="47"/>
      <c r="D154" s="222"/>
      <c r="E154" s="222"/>
      <c r="F154" s="222"/>
      <c r="G154" s="222"/>
      <c r="H154" s="222"/>
    </row>
    <row r="155" spans="1:8" ht="15">
      <c r="A155" s="482"/>
      <c r="B155" s="222"/>
      <c r="C155" s="47"/>
      <c r="D155" s="222"/>
      <c r="E155" s="222"/>
      <c r="F155" s="222"/>
      <c r="G155" s="222"/>
      <c r="H155" s="222"/>
    </row>
    <row r="156" spans="1:8" ht="15">
      <c r="A156" s="480" t="s">
        <v>361</v>
      </c>
      <c r="B156" s="481" t="s">
        <v>69</v>
      </c>
      <c r="C156" s="47"/>
      <c r="D156" s="222"/>
      <c r="E156" s="222"/>
      <c r="F156" s="222"/>
      <c r="G156" s="222"/>
      <c r="H156" s="222"/>
    </row>
    <row r="157" spans="1:8" ht="15">
      <c r="A157" s="480"/>
      <c r="B157" s="481"/>
      <c r="C157" s="47"/>
      <c r="D157" s="222"/>
      <c r="E157" s="222"/>
      <c r="F157" s="222"/>
      <c r="G157" s="222"/>
      <c r="H157" s="222"/>
    </row>
    <row r="158" spans="1:8" ht="15">
      <c r="A158" s="480"/>
      <c r="B158" s="481"/>
      <c r="C158" s="47"/>
      <c r="D158" s="222"/>
      <c r="E158" s="222"/>
      <c r="F158" s="222"/>
      <c r="G158" s="222"/>
      <c r="H158" s="222"/>
    </row>
    <row r="159" spans="1:10" ht="15" customHeight="1">
      <c r="A159" s="480" t="s">
        <v>362</v>
      </c>
      <c r="B159" s="544" t="s">
        <v>363</v>
      </c>
      <c r="C159" s="545"/>
      <c r="D159" s="545"/>
      <c r="E159" s="545"/>
      <c r="F159" s="545"/>
      <c r="G159" s="545"/>
      <c r="H159" s="545"/>
      <c r="I159" s="546"/>
      <c r="J159" s="546"/>
    </row>
    <row r="160" spans="1:8" ht="15">
      <c r="A160" s="482"/>
      <c r="B160" s="229" t="s">
        <v>364</v>
      </c>
      <c r="C160" s="229"/>
      <c r="D160" s="229"/>
      <c r="E160" s="229"/>
      <c r="F160" s="229"/>
      <c r="G160" s="486"/>
      <c r="H160" s="229"/>
    </row>
    <row r="161" spans="1:8" ht="15">
      <c r="A161" s="482"/>
      <c r="B161" s="229" t="s">
        <v>365</v>
      </c>
      <c r="C161" s="229"/>
      <c r="D161" s="229"/>
      <c r="E161" s="229"/>
      <c r="F161" s="229"/>
      <c r="G161" s="486"/>
      <c r="H161" s="229"/>
    </row>
    <row r="162" spans="1:8" ht="15">
      <c r="A162" s="482"/>
      <c r="B162" s="229" t="s">
        <v>366</v>
      </c>
      <c r="C162" s="229"/>
      <c r="D162" s="229"/>
      <c r="E162" s="229"/>
      <c r="F162" s="229"/>
      <c r="G162" s="486"/>
      <c r="H162" s="229"/>
    </row>
    <row r="163" spans="1:8" ht="15">
      <c r="A163" s="482"/>
      <c r="B163" s="229" t="s">
        <v>367</v>
      </c>
      <c r="C163" s="229"/>
      <c r="D163" s="229"/>
      <c r="E163" s="229"/>
      <c r="F163" s="229"/>
      <c r="G163" s="486"/>
      <c r="H163" s="229"/>
    </row>
    <row r="164" spans="1:8" ht="15">
      <c r="A164" s="482"/>
      <c r="B164" s="229" t="s">
        <v>368</v>
      </c>
      <c r="C164" s="229"/>
      <c r="D164" s="229"/>
      <c r="E164" s="229"/>
      <c r="F164" s="229"/>
      <c r="G164" s="486"/>
      <c r="H164" s="229"/>
    </row>
    <row r="165" spans="1:8" ht="15">
      <c r="A165" s="482"/>
      <c r="B165" s="229" t="s">
        <v>369</v>
      </c>
      <c r="C165" s="229"/>
      <c r="D165" s="229"/>
      <c r="E165" s="229"/>
      <c r="F165" s="229"/>
      <c r="G165" s="486"/>
      <c r="H165" s="229"/>
    </row>
    <row r="166" spans="1:8" ht="15">
      <c r="A166" s="482"/>
      <c r="B166" s="229" t="s">
        <v>370</v>
      </c>
      <c r="C166" s="229"/>
      <c r="D166" s="229"/>
      <c r="E166" s="229"/>
      <c r="F166" s="229"/>
      <c r="G166" s="486"/>
      <c r="H166" s="229"/>
    </row>
    <row r="167" spans="1:8" ht="15">
      <c r="A167" s="482"/>
      <c r="B167" s="229" t="s">
        <v>371</v>
      </c>
      <c r="C167" s="229"/>
      <c r="D167" s="229"/>
      <c r="E167" s="229"/>
      <c r="F167" s="229"/>
      <c r="G167" s="486"/>
      <c r="H167" s="229"/>
    </row>
    <row r="168" spans="1:8" ht="15">
      <c r="A168" s="482"/>
      <c r="B168" s="222"/>
      <c r="C168" s="47"/>
      <c r="D168" s="222"/>
      <c r="E168" s="222"/>
      <c r="F168" s="222"/>
      <c r="G168" s="222"/>
      <c r="H168" s="222"/>
    </row>
    <row r="169" spans="1:8" ht="15">
      <c r="A169" s="482"/>
      <c r="B169" s="222"/>
      <c r="C169" s="47"/>
      <c r="D169" s="222"/>
      <c r="E169" s="222"/>
      <c r="F169" s="222"/>
      <c r="G169" s="222"/>
      <c r="H169" s="222"/>
    </row>
    <row r="170" spans="1:9" ht="15" customHeight="1">
      <c r="A170" s="480" t="s">
        <v>372</v>
      </c>
      <c r="B170" s="547" t="s">
        <v>388</v>
      </c>
      <c r="C170" s="546"/>
      <c r="D170" s="546"/>
      <c r="E170" s="546"/>
      <c r="F170" s="546"/>
      <c r="G170" s="546"/>
      <c r="H170" s="546"/>
      <c r="I170" s="546"/>
    </row>
    <row r="171" spans="1:8" ht="15">
      <c r="A171" s="482"/>
      <c r="B171" s="47" t="s">
        <v>373</v>
      </c>
      <c r="C171" s="47"/>
      <c r="D171" s="47"/>
      <c r="E171" s="47"/>
      <c r="F171" s="47"/>
      <c r="G171" s="47"/>
      <c r="H171" s="47"/>
    </row>
    <row r="172" spans="1:8" ht="15">
      <c r="A172" s="482"/>
      <c r="B172" s="229" t="s">
        <v>374</v>
      </c>
      <c r="C172" s="47"/>
      <c r="D172" s="47"/>
      <c r="E172" s="47"/>
      <c r="F172" s="47"/>
      <c r="G172" s="47"/>
      <c r="H172" s="47"/>
    </row>
    <row r="173" spans="1:8" ht="15">
      <c r="A173" s="482"/>
      <c r="B173" s="229"/>
      <c r="C173" s="47"/>
      <c r="D173" s="47"/>
      <c r="E173" s="47"/>
      <c r="F173" s="47"/>
      <c r="G173" s="47"/>
      <c r="H173" s="47"/>
    </row>
    <row r="174" spans="1:8" ht="15">
      <c r="A174" s="482"/>
      <c r="B174" s="229"/>
      <c r="C174" s="47"/>
      <c r="D174" s="47"/>
      <c r="E174" s="47"/>
      <c r="F174" s="47"/>
      <c r="G174" s="47"/>
      <c r="H174" s="47"/>
    </row>
    <row r="175" spans="1:10" ht="15" customHeight="1">
      <c r="A175" s="480" t="s">
        <v>375</v>
      </c>
      <c r="B175" s="544" t="s">
        <v>389</v>
      </c>
      <c r="C175" s="545"/>
      <c r="D175" s="545"/>
      <c r="E175" s="545"/>
      <c r="F175" s="545"/>
      <c r="G175" s="545"/>
      <c r="H175" s="545"/>
      <c r="I175" s="546"/>
      <c r="J175" s="546"/>
    </row>
    <row r="176" spans="1:10" ht="15.75">
      <c r="A176" s="480"/>
      <c r="B176" s="487" t="s">
        <v>390</v>
      </c>
      <c r="C176" s="485"/>
      <c r="D176" s="437"/>
      <c r="E176" s="485"/>
      <c r="F176" s="485"/>
      <c r="G176" s="485"/>
      <c r="H176" s="485"/>
      <c r="I176" s="248"/>
      <c r="J176" s="248"/>
    </row>
    <row r="177" spans="1:8" ht="15">
      <c r="A177" s="482"/>
      <c r="B177" s="229"/>
      <c r="C177" s="229"/>
      <c r="D177" s="229"/>
      <c r="E177" s="229"/>
      <c r="F177" s="229"/>
      <c r="G177" s="486"/>
      <c r="H177" s="229"/>
    </row>
    <row r="178" spans="1:8" ht="15">
      <c r="A178" s="482"/>
      <c r="B178" s="229"/>
      <c r="C178" s="229"/>
      <c r="D178" s="229"/>
      <c r="E178" s="229"/>
      <c r="F178" s="229"/>
      <c r="G178" s="486"/>
      <c r="H178" s="229"/>
    </row>
    <row r="179" spans="1:8" ht="15.75">
      <c r="A179" s="480" t="s">
        <v>376</v>
      </c>
      <c r="B179" s="229" t="s">
        <v>391</v>
      </c>
      <c r="C179" s="229"/>
      <c r="D179" s="229"/>
      <c r="E179" s="229"/>
      <c r="F179" s="229"/>
      <c r="G179" s="486"/>
      <c r="H179" s="229"/>
    </row>
    <row r="180" spans="1:8" ht="15.75">
      <c r="A180" s="475"/>
      <c r="B180" s="54" t="s">
        <v>377</v>
      </c>
      <c r="C180" s="229"/>
      <c r="D180" s="229"/>
      <c r="E180" s="229"/>
      <c r="F180" s="229"/>
      <c r="G180" s="486"/>
      <c r="H180" s="229"/>
    </row>
    <row r="181" spans="1:8" ht="15">
      <c r="A181" s="475"/>
      <c r="B181" s="229"/>
      <c r="C181" s="229"/>
      <c r="D181" s="229"/>
      <c r="E181" s="229"/>
      <c r="F181" s="229"/>
      <c r="G181" s="486"/>
      <c r="H181" s="229"/>
    </row>
    <row r="182" spans="1:8" ht="15">
      <c r="A182" s="475"/>
      <c r="B182" s="229"/>
      <c r="C182" s="229"/>
      <c r="D182" s="229"/>
      <c r="E182" s="229"/>
      <c r="F182" s="229"/>
      <c r="G182" s="486"/>
      <c r="H182" s="229"/>
    </row>
    <row r="183" spans="1:8" ht="15.75">
      <c r="A183" s="480" t="s">
        <v>378</v>
      </c>
      <c r="B183" s="47" t="s">
        <v>392</v>
      </c>
      <c r="C183" s="47"/>
      <c r="D183" s="47"/>
      <c r="E183" s="47"/>
      <c r="F183" s="47"/>
      <c r="G183" s="47"/>
      <c r="H183" s="47"/>
    </row>
    <row r="184" spans="1:8" ht="15">
      <c r="A184" s="475"/>
      <c r="B184" s="47" t="s">
        <v>379</v>
      </c>
      <c r="C184" s="47"/>
      <c r="D184" s="47"/>
      <c r="E184" s="47"/>
      <c r="F184" s="47"/>
      <c r="G184" s="47"/>
      <c r="H184" s="47"/>
    </row>
    <row r="185" spans="1:8" ht="18">
      <c r="A185" s="488"/>
      <c r="B185" s="28" t="s">
        <v>380</v>
      </c>
      <c r="C185" s="310"/>
      <c r="D185" s="310"/>
      <c r="E185" s="310"/>
      <c r="F185" s="310"/>
      <c r="G185" s="310"/>
      <c r="H185" s="310"/>
    </row>
    <row r="186" spans="1:8" ht="18">
      <c r="A186" s="488"/>
      <c r="B186" s="28"/>
      <c r="C186" s="310"/>
      <c r="D186" s="310"/>
      <c r="E186" s="310"/>
      <c r="F186" s="310"/>
      <c r="G186" s="310"/>
      <c r="H186" s="310"/>
    </row>
    <row r="187" spans="1:8" ht="18">
      <c r="A187" s="488"/>
      <c r="B187" s="28"/>
      <c r="C187" s="310"/>
      <c r="D187" s="310"/>
      <c r="E187" s="310"/>
      <c r="F187" s="310"/>
      <c r="G187" s="310"/>
      <c r="H187" s="310"/>
    </row>
    <row r="188" spans="1:8" ht="18">
      <c r="A188" s="488"/>
      <c r="B188" s="28"/>
      <c r="C188" s="310"/>
      <c r="D188" s="310"/>
      <c r="E188" s="310"/>
      <c r="F188" s="310"/>
      <c r="G188" s="310"/>
      <c r="H188" s="310"/>
    </row>
    <row r="189" spans="1:8" ht="18">
      <c r="A189" s="488"/>
      <c r="B189" s="28"/>
      <c r="C189" s="310"/>
      <c r="D189" s="310"/>
      <c r="E189" s="310"/>
      <c r="F189" s="310"/>
      <c r="G189" s="310"/>
      <c r="H189" s="310"/>
    </row>
    <row r="190" spans="1:8" ht="18">
      <c r="A190" s="488"/>
      <c r="B190" s="28"/>
      <c r="C190" s="310"/>
      <c r="D190" s="310"/>
      <c r="E190" s="310"/>
      <c r="F190" s="310"/>
      <c r="G190" s="310"/>
      <c r="H190" s="310"/>
    </row>
    <row r="191" spans="1:8" ht="18">
      <c r="A191" s="488"/>
      <c r="B191" s="28"/>
      <c r="C191" s="310"/>
      <c r="D191" s="310"/>
      <c r="E191" s="310"/>
      <c r="F191" s="310"/>
      <c r="G191" s="310"/>
      <c r="H191" s="310"/>
    </row>
    <row r="192" spans="1:8" ht="18">
      <c r="A192" s="488"/>
      <c r="B192" s="28"/>
      <c r="C192" s="310"/>
      <c r="D192" s="310"/>
      <c r="E192" s="310"/>
      <c r="F192" s="310"/>
      <c r="G192" s="310"/>
      <c r="H192" s="310"/>
    </row>
    <row r="193" spans="1:8" ht="18">
      <c r="A193" s="488"/>
      <c r="B193" s="28"/>
      <c r="C193" s="310"/>
      <c r="D193" s="310"/>
      <c r="E193" s="310"/>
      <c r="F193" s="310"/>
      <c r="G193" s="310"/>
      <c r="H193" s="310"/>
    </row>
    <row r="194" spans="1:8" ht="18">
      <c r="A194" s="488"/>
      <c r="B194" s="28"/>
      <c r="C194" s="310"/>
      <c r="D194" s="310"/>
      <c r="E194" s="310"/>
      <c r="F194" s="310"/>
      <c r="G194" s="310"/>
      <c r="H194" s="310"/>
    </row>
    <row r="195" spans="1:8" ht="18">
      <c r="A195" s="488"/>
      <c r="B195" s="28"/>
      <c r="C195" s="310"/>
      <c r="D195" s="310"/>
      <c r="E195" s="310"/>
      <c r="F195" s="310"/>
      <c r="G195" s="310"/>
      <c r="H195" s="310"/>
    </row>
    <row r="196" spans="1:8" ht="18">
      <c r="A196" s="488"/>
      <c r="B196" s="28"/>
      <c r="C196" s="310"/>
      <c r="D196" s="310"/>
      <c r="E196" s="310"/>
      <c r="F196" s="310"/>
      <c r="G196" s="310"/>
      <c r="H196" s="310"/>
    </row>
    <row r="197" spans="1:8" ht="18">
      <c r="A197" s="488"/>
      <c r="B197" s="28"/>
      <c r="C197" s="310"/>
      <c r="D197" s="310"/>
      <c r="E197" s="310"/>
      <c r="F197" s="310"/>
      <c r="G197" s="310"/>
      <c r="H197" s="310"/>
    </row>
    <row r="198" spans="1:8" ht="18">
      <c r="A198" s="488"/>
      <c r="B198" s="310"/>
      <c r="C198" s="310"/>
      <c r="D198" s="310"/>
      <c r="E198" s="310"/>
      <c r="F198" s="310"/>
      <c r="G198" s="310"/>
      <c r="H198" s="310"/>
    </row>
    <row r="199" spans="1:8" ht="18" hidden="1">
      <c r="A199" s="488"/>
      <c r="B199" s="489" t="s">
        <v>381</v>
      </c>
      <c r="C199" s="310"/>
      <c r="D199" s="310"/>
      <c r="E199" s="310"/>
      <c r="F199" s="310"/>
      <c r="G199" s="310"/>
      <c r="H199" s="310"/>
    </row>
    <row r="200" ht="12.75" hidden="1">
      <c r="B200" s="489" t="s">
        <v>382</v>
      </c>
    </row>
    <row r="201" ht="12.75" hidden="1">
      <c r="B201" s="490">
        <v>38432</v>
      </c>
    </row>
  </sheetData>
  <mergeCells count="22">
    <mergeCell ref="B1:G1"/>
    <mergeCell ref="B2:G2"/>
    <mergeCell ref="H2:I2"/>
    <mergeCell ref="B3:G3"/>
    <mergeCell ref="H3:I3"/>
    <mergeCell ref="B140:I140"/>
    <mergeCell ref="B141:H141"/>
    <mergeCell ref="B6:I6"/>
    <mergeCell ref="B4:G4"/>
    <mergeCell ref="H4:I4"/>
    <mergeCell ref="B5:G5"/>
    <mergeCell ref="H5:I5"/>
    <mergeCell ref="B159:J159"/>
    <mergeCell ref="B170:I170"/>
    <mergeCell ref="B175:J175"/>
    <mergeCell ref="C14:G14"/>
    <mergeCell ref="B142:I142"/>
    <mergeCell ref="B144:H144"/>
    <mergeCell ref="B147:H147"/>
    <mergeCell ref="B152:I152"/>
    <mergeCell ref="A119:H119"/>
    <mergeCell ref="B120:H120"/>
  </mergeCells>
  <printOptions horizontalCentered="1"/>
  <pageMargins left="0.8" right="0.16" top="0.5" bottom="0.18" header="0.23" footer="0.22"/>
  <pageSetup horizontalDpi="600" verticalDpi="600" orientation="portrait" scale="50" r:id="rId1"/>
</worksheet>
</file>

<file path=xl/worksheets/sheet4.xml><?xml version="1.0" encoding="utf-8"?>
<worksheet xmlns="http://schemas.openxmlformats.org/spreadsheetml/2006/main" xmlns:r="http://schemas.openxmlformats.org/officeDocument/2006/relationships">
  <dimension ref="A1:J153"/>
  <sheetViews>
    <sheetView view="pageBreakPreview" zoomScale="75" zoomScaleSheetLayoutView="75" workbookViewId="0" topLeftCell="A134">
      <selection activeCell="A145" sqref="A145"/>
    </sheetView>
  </sheetViews>
  <sheetFormatPr defaultColWidth="9.140625" defaultRowHeight="12.75"/>
  <cols>
    <col min="1" max="1" width="73.421875" style="0" customWidth="1"/>
    <col min="2" max="2" width="15.57421875" style="0" customWidth="1"/>
    <col min="3" max="3" width="19.421875" style="0" customWidth="1"/>
    <col min="4" max="4" width="15.7109375" style="0" customWidth="1"/>
    <col min="5" max="5" width="18.421875" style="0" customWidth="1"/>
    <col min="6" max="6" width="17.57421875" style="0" customWidth="1"/>
    <col min="7" max="7" width="4.00390625" style="0" customWidth="1"/>
    <col min="10" max="10" width="31.421875" style="0" customWidth="1"/>
  </cols>
  <sheetData>
    <row r="1" ht="12.75">
      <c r="F1" s="29"/>
    </row>
    <row r="2" spans="1:8" ht="18.75" customHeight="1">
      <c r="A2" s="548" t="s">
        <v>254</v>
      </c>
      <c r="B2" s="546"/>
      <c r="C2" s="546"/>
      <c r="D2" s="546"/>
      <c r="E2" s="546"/>
      <c r="F2" s="546"/>
      <c r="G2" s="546"/>
      <c r="H2" s="546"/>
    </row>
    <row r="3" spans="1:10" ht="17.25" customHeight="1">
      <c r="A3" s="548" t="s">
        <v>457</v>
      </c>
      <c r="B3" s="546"/>
      <c r="C3" s="546"/>
      <c r="D3" s="546"/>
      <c r="E3" s="546"/>
      <c r="F3" s="546"/>
      <c r="G3" s="546"/>
      <c r="H3" s="546"/>
      <c r="J3" s="60"/>
    </row>
    <row r="4" spans="1:8" ht="18" customHeight="1">
      <c r="A4" s="548" t="s">
        <v>458</v>
      </c>
      <c r="B4" s="546"/>
      <c r="C4" s="546"/>
      <c r="D4" s="546"/>
      <c r="E4" s="546"/>
      <c r="F4" s="546"/>
      <c r="G4" s="546"/>
      <c r="H4" s="546"/>
    </row>
    <row r="5" spans="1:8" ht="17.25" customHeight="1">
      <c r="A5" s="548" t="s">
        <v>459</v>
      </c>
      <c r="B5" s="546"/>
      <c r="C5" s="546"/>
      <c r="D5" s="546"/>
      <c r="E5" s="546"/>
      <c r="F5" s="546"/>
      <c r="G5" s="546"/>
      <c r="H5" s="546"/>
    </row>
    <row r="6" spans="1:8" ht="17.25" customHeight="1">
      <c r="A6" s="548" t="s">
        <v>258</v>
      </c>
      <c r="B6" s="546"/>
      <c r="C6" s="546"/>
      <c r="D6" s="546"/>
      <c r="E6" s="546"/>
      <c r="F6" s="546"/>
      <c r="G6" s="546"/>
      <c r="H6" s="546"/>
    </row>
    <row r="7" spans="1:8" ht="17.25" customHeight="1">
      <c r="A7" s="205"/>
      <c r="B7" s="248"/>
      <c r="C7" s="248"/>
      <c r="D7" s="248"/>
      <c r="E7" s="248"/>
      <c r="F7" s="248"/>
      <c r="G7" s="248"/>
      <c r="H7" s="248"/>
    </row>
    <row r="8" spans="2:9" ht="12.75">
      <c r="B8" s="24"/>
      <c r="C8" s="24"/>
      <c r="D8" s="24"/>
      <c r="E8" s="24"/>
      <c r="F8" s="24"/>
      <c r="G8" s="24"/>
      <c r="H8" s="24"/>
      <c r="I8" s="24"/>
    </row>
    <row r="9" spans="2:9" ht="12.75">
      <c r="B9" s="24"/>
      <c r="C9" s="24"/>
      <c r="D9" s="24"/>
      <c r="E9" s="24"/>
      <c r="F9" s="24"/>
      <c r="G9" s="24"/>
      <c r="H9" s="24"/>
      <c r="I9" s="24"/>
    </row>
    <row r="10" spans="1:9" s="155" customFormat="1" ht="18.75" customHeight="1">
      <c r="A10" s="554" t="s">
        <v>460</v>
      </c>
      <c r="B10" s="555"/>
      <c r="C10" s="555"/>
      <c r="D10" s="555"/>
      <c r="E10" s="555"/>
      <c r="F10" s="555"/>
      <c r="G10" s="517"/>
      <c r="H10" s="517"/>
      <c r="I10" s="517"/>
    </row>
    <row r="11" spans="1:9" s="155" customFormat="1" ht="18.75" customHeight="1">
      <c r="A11" s="554" t="s">
        <v>260</v>
      </c>
      <c r="B11" s="555"/>
      <c r="C11" s="555"/>
      <c r="D11" s="555"/>
      <c r="E11" s="555"/>
      <c r="F11" s="555"/>
      <c r="G11" s="517"/>
      <c r="H11" s="517"/>
      <c r="I11" s="517"/>
    </row>
    <row r="12" spans="1:9" s="155" customFormat="1" ht="19.5">
      <c r="A12" s="554" t="s">
        <v>461</v>
      </c>
      <c r="B12" s="555"/>
      <c r="C12" s="555"/>
      <c r="D12" s="555"/>
      <c r="E12" s="555"/>
      <c r="F12" s="555"/>
      <c r="G12" s="517"/>
      <c r="H12" s="517"/>
      <c r="I12" s="517"/>
    </row>
    <row r="13" spans="1:9" s="155" customFormat="1" ht="19.5">
      <c r="A13" s="556" t="s">
        <v>262</v>
      </c>
      <c r="B13" s="555"/>
      <c r="C13" s="555"/>
      <c r="D13" s="555"/>
      <c r="E13" s="555"/>
      <c r="F13" s="555"/>
      <c r="G13" s="517"/>
      <c r="H13" s="517"/>
      <c r="I13" s="517"/>
    </row>
    <row r="14" spans="1:9" s="155" customFormat="1" ht="19.5">
      <c r="A14" s="556" t="s">
        <v>462</v>
      </c>
      <c r="B14" s="555"/>
      <c r="C14" s="555"/>
      <c r="D14" s="555"/>
      <c r="E14" s="555"/>
      <c r="F14" s="555"/>
      <c r="G14" s="517"/>
      <c r="H14" s="517"/>
      <c r="I14" s="517"/>
    </row>
    <row r="15" spans="1:7" ht="18.75" customHeight="1">
      <c r="A15" s="205"/>
      <c r="B15" s="205"/>
      <c r="C15" s="548" t="s">
        <v>398</v>
      </c>
      <c r="D15" s="548"/>
      <c r="E15" s="205"/>
      <c r="F15" s="205"/>
      <c r="G15" s="205"/>
    </row>
    <row r="16" spans="1:7" ht="15.75">
      <c r="A16" s="205"/>
      <c r="B16" s="205"/>
      <c r="C16" s="205"/>
      <c r="D16" s="205"/>
      <c r="E16" s="205"/>
      <c r="F16" s="205"/>
      <c r="G16" s="205"/>
    </row>
    <row r="17" spans="1:8" ht="12.75">
      <c r="A17" s="24"/>
      <c r="B17" s="24"/>
      <c r="C17" s="24"/>
      <c r="D17" s="24"/>
      <c r="E17" s="24"/>
      <c r="F17" s="24"/>
      <c r="G17" s="24"/>
      <c r="H17" s="24"/>
    </row>
    <row r="18" spans="2:6" s="155" customFormat="1" ht="21" customHeight="1">
      <c r="B18" s="252" t="s">
        <v>463</v>
      </c>
      <c r="C18" s="205" t="s">
        <v>464</v>
      </c>
      <c r="D18" s="252" t="s">
        <v>465</v>
      </c>
      <c r="E18" s="252" t="s">
        <v>466</v>
      </c>
      <c r="F18" s="252" t="s">
        <v>271</v>
      </c>
    </row>
    <row r="19" ht="17.25" customHeight="1">
      <c r="A19" s="125" t="s">
        <v>265</v>
      </c>
    </row>
    <row r="20" ht="16.5" customHeight="1">
      <c r="A20" s="109" t="s">
        <v>272</v>
      </c>
    </row>
    <row r="21" spans="1:6" ht="15.75" customHeight="1">
      <c r="A21" s="471" t="s">
        <v>467</v>
      </c>
      <c r="B21" s="353">
        <v>2</v>
      </c>
      <c r="C21" s="353">
        <v>762525</v>
      </c>
      <c r="D21" s="353">
        <v>421</v>
      </c>
      <c r="E21" s="353">
        <v>252347</v>
      </c>
      <c r="F21" s="353">
        <f>SUM(B21:E21)</f>
        <v>1015295</v>
      </c>
    </row>
    <row r="22" spans="1:6" ht="15.75" customHeight="1">
      <c r="A22" s="131" t="s">
        <v>468</v>
      </c>
      <c r="B22" s="353">
        <v>10640</v>
      </c>
      <c r="C22" s="353">
        <v>282751</v>
      </c>
      <c r="D22" s="353">
        <v>36846</v>
      </c>
      <c r="E22" s="353">
        <v>936326</v>
      </c>
      <c r="F22" s="353">
        <f>SUM(B22:E22)</f>
        <v>1266563</v>
      </c>
    </row>
    <row r="23" spans="1:6" ht="15.75" customHeight="1">
      <c r="A23" s="131" t="s">
        <v>469</v>
      </c>
      <c r="B23" s="353">
        <v>0</v>
      </c>
      <c r="C23" s="353">
        <v>264134</v>
      </c>
      <c r="D23" s="353">
        <v>45554</v>
      </c>
      <c r="E23" s="353">
        <v>337907</v>
      </c>
      <c r="F23" s="353">
        <f>SUM(B23:E23)</f>
        <v>647595</v>
      </c>
    </row>
    <row r="24" spans="1:6" ht="15.75" customHeight="1">
      <c r="A24" s="131" t="s">
        <v>470</v>
      </c>
      <c r="B24" s="353">
        <v>0</v>
      </c>
      <c r="C24" s="353">
        <v>0</v>
      </c>
      <c r="D24" s="353">
        <v>0</v>
      </c>
      <c r="E24" s="353">
        <v>0</v>
      </c>
      <c r="F24" s="353">
        <f>SUM(B24:E24)</f>
        <v>0</v>
      </c>
    </row>
    <row r="25" spans="1:6" ht="15" customHeight="1">
      <c r="A25" s="131" t="s">
        <v>471</v>
      </c>
      <c r="B25" s="353">
        <v>0</v>
      </c>
      <c r="C25" s="353">
        <v>5447799</v>
      </c>
      <c r="D25" s="353">
        <v>24275</v>
      </c>
      <c r="E25" s="353">
        <v>3843130</v>
      </c>
      <c r="F25" s="353">
        <f>SUM(B25:E25)</f>
        <v>9315204</v>
      </c>
    </row>
    <row r="26" spans="1:6" ht="15" customHeight="1">
      <c r="A26" s="109" t="s">
        <v>277</v>
      </c>
      <c r="B26" s="155"/>
      <c r="C26" s="155"/>
      <c r="D26" s="155"/>
      <c r="E26" s="155"/>
      <c r="F26" s="353"/>
    </row>
    <row r="27" spans="1:6" ht="18" customHeight="1">
      <c r="A27" s="131" t="s">
        <v>278</v>
      </c>
      <c r="B27" s="155"/>
      <c r="C27" s="155"/>
      <c r="D27" s="155"/>
      <c r="E27" s="155"/>
      <c r="F27" s="353"/>
    </row>
    <row r="28" spans="1:6" ht="17.25" customHeight="1">
      <c r="A28" s="131" t="s">
        <v>406</v>
      </c>
      <c r="B28" s="353">
        <v>14000</v>
      </c>
      <c r="C28" s="353">
        <v>3286033</v>
      </c>
      <c r="D28" s="353">
        <v>605000</v>
      </c>
      <c r="E28" s="353">
        <v>3513619</v>
      </c>
      <c r="F28" s="353">
        <f aca="true" t="shared" si="0" ref="F28:F33">SUM(B28:E28)</f>
        <v>7418652</v>
      </c>
    </row>
    <row r="29" spans="1:6" ht="17.25" customHeight="1">
      <c r="A29" s="131" t="s">
        <v>407</v>
      </c>
      <c r="B29" s="353">
        <v>0</v>
      </c>
      <c r="C29" s="353">
        <v>2231597</v>
      </c>
      <c r="D29" s="353">
        <v>0</v>
      </c>
      <c r="E29" s="353">
        <v>2207379</v>
      </c>
      <c r="F29" s="353">
        <f t="shared" si="0"/>
        <v>4438976</v>
      </c>
    </row>
    <row r="30" spans="1:6" ht="16.5" customHeight="1">
      <c r="A30" s="131" t="s">
        <v>408</v>
      </c>
      <c r="B30" s="353">
        <v>0</v>
      </c>
      <c r="C30" s="353">
        <v>0</v>
      </c>
      <c r="D30" s="353">
        <v>0</v>
      </c>
      <c r="E30" s="353">
        <v>0</v>
      </c>
      <c r="F30" s="353">
        <f t="shared" si="0"/>
        <v>0</v>
      </c>
    </row>
    <row r="31" spans="1:6" ht="16.5" customHeight="1">
      <c r="A31" s="131" t="s">
        <v>409</v>
      </c>
      <c r="B31" s="353">
        <v>0</v>
      </c>
      <c r="C31" s="353">
        <v>255000</v>
      </c>
      <c r="D31" s="353">
        <v>125000</v>
      </c>
      <c r="E31" s="353">
        <v>0</v>
      </c>
      <c r="F31" s="353">
        <f t="shared" si="0"/>
        <v>380000</v>
      </c>
    </row>
    <row r="32" spans="1:6" ht="15" customHeight="1">
      <c r="A32" s="131" t="s">
        <v>410</v>
      </c>
      <c r="B32" s="353">
        <v>0</v>
      </c>
      <c r="C32" s="353">
        <v>4352435</v>
      </c>
      <c r="D32" s="353">
        <v>0</v>
      </c>
      <c r="E32" s="353">
        <v>307994</v>
      </c>
      <c r="F32" s="353">
        <f t="shared" si="0"/>
        <v>4660429</v>
      </c>
    </row>
    <row r="33" spans="1:6" ht="15" customHeight="1">
      <c r="A33" s="131" t="s">
        <v>284</v>
      </c>
      <c r="B33" s="353">
        <v>0</v>
      </c>
      <c r="C33" s="353">
        <v>527198</v>
      </c>
      <c r="D33" s="353">
        <v>0</v>
      </c>
      <c r="E33" s="353">
        <v>1277095</v>
      </c>
      <c r="F33" s="353">
        <f t="shared" si="0"/>
        <v>1804293</v>
      </c>
    </row>
    <row r="34" spans="1:6" ht="15.75" customHeight="1">
      <c r="A34" s="131" t="s">
        <v>472</v>
      </c>
      <c r="B34" s="353"/>
      <c r="C34" s="353"/>
      <c r="D34" s="353"/>
      <c r="E34" s="353"/>
      <c r="F34" s="353"/>
    </row>
    <row r="35" spans="1:6" ht="15.75" customHeight="1">
      <c r="A35" s="131" t="s">
        <v>473</v>
      </c>
      <c r="B35" s="353">
        <v>0</v>
      </c>
      <c r="C35" s="353">
        <v>0</v>
      </c>
      <c r="D35" s="353">
        <v>0</v>
      </c>
      <c r="E35" s="353">
        <v>0</v>
      </c>
      <c r="F35" s="353">
        <f aca="true" t="shared" si="1" ref="F35:F41">SUM(B35:E35)</f>
        <v>0</v>
      </c>
    </row>
    <row r="36" spans="1:6" ht="15.75" customHeight="1">
      <c r="A36" s="131" t="s">
        <v>287</v>
      </c>
      <c r="B36" s="353">
        <v>50806</v>
      </c>
      <c r="C36" s="353">
        <v>7532887</v>
      </c>
      <c r="D36" s="353">
        <v>1526379</v>
      </c>
      <c r="E36" s="353">
        <v>5784510</v>
      </c>
      <c r="F36" s="353">
        <f t="shared" si="1"/>
        <v>14894582</v>
      </c>
    </row>
    <row r="37" spans="1:6" ht="15.75" customHeight="1">
      <c r="A37" s="109" t="s">
        <v>474</v>
      </c>
      <c r="B37" s="353">
        <v>1375978</v>
      </c>
      <c r="C37" s="353">
        <v>13263665</v>
      </c>
      <c r="D37" s="353">
        <v>3238084</v>
      </c>
      <c r="E37" s="353">
        <v>10761728</v>
      </c>
      <c r="F37" s="353">
        <f t="shared" si="1"/>
        <v>28639455</v>
      </c>
    </row>
    <row r="38" spans="1:6" ht="16.5" customHeight="1">
      <c r="A38" s="109" t="s">
        <v>289</v>
      </c>
      <c r="B38" s="353">
        <v>37612</v>
      </c>
      <c r="C38" s="353">
        <v>2001066</v>
      </c>
      <c r="D38" s="353">
        <v>249672</v>
      </c>
      <c r="E38" s="353">
        <v>974610</v>
      </c>
      <c r="F38" s="353">
        <f t="shared" si="1"/>
        <v>3262960</v>
      </c>
    </row>
    <row r="39" spans="1:6" ht="15" customHeight="1">
      <c r="A39" s="109" t="s">
        <v>475</v>
      </c>
      <c r="B39" s="353">
        <v>608</v>
      </c>
      <c r="C39" s="353">
        <v>1033920</v>
      </c>
      <c r="D39" s="353">
        <v>29422</v>
      </c>
      <c r="E39" s="353">
        <v>752749</v>
      </c>
      <c r="F39" s="353">
        <f t="shared" si="1"/>
        <v>1816699</v>
      </c>
    </row>
    <row r="40" spans="1:6" ht="16.5" customHeight="1">
      <c r="A40" s="109" t="s">
        <v>476</v>
      </c>
      <c r="B40" s="353">
        <v>945</v>
      </c>
      <c r="C40" s="353">
        <v>70080</v>
      </c>
      <c r="D40" s="353">
        <v>9573</v>
      </c>
      <c r="E40" s="353">
        <v>324963</v>
      </c>
      <c r="F40" s="353">
        <f t="shared" si="1"/>
        <v>405561</v>
      </c>
    </row>
    <row r="41" spans="1:6" ht="15.75" customHeight="1">
      <c r="A41" s="109" t="s">
        <v>477</v>
      </c>
      <c r="B41" s="353">
        <v>0</v>
      </c>
      <c r="C41" s="353">
        <v>61771</v>
      </c>
      <c r="D41" s="353">
        <v>0</v>
      </c>
      <c r="E41" s="353">
        <v>0</v>
      </c>
      <c r="F41" s="353">
        <f t="shared" si="1"/>
        <v>61771</v>
      </c>
    </row>
    <row r="42" spans="1:8" ht="21" customHeight="1" thickBot="1">
      <c r="A42" s="125" t="s">
        <v>293</v>
      </c>
      <c r="B42" s="518">
        <f>SUM(B21:B41)</f>
        <v>1490591</v>
      </c>
      <c r="C42" s="518">
        <f>SUM(C21:C41)</f>
        <v>41372861</v>
      </c>
      <c r="D42" s="518">
        <f>SUM(D21:D41)</f>
        <v>5890226</v>
      </c>
      <c r="E42" s="518">
        <f>SUM(E21:E41)</f>
        <v>31274357</v>
      </c>
      <c r="F42" s="518">
        <f>SUM(F21:F41)</f>
        <v>80028035</v>
      </c>
      <c r="G42" s="37"/>
      <c r="H42" s="37"/>
    </row>
    <row r="43" spans="1:8" ht="15.75" hidden="1" thickTop="1">
      <c r="A43" s="36" t="s">
        <v>478</v>
      </c>
      <c r="B43" s="519">
        <f>B42-B41</f>
        <v>1490591</v>
      </c>
      <c r="C43" s="519">
        <f>C42-C41</f>
        <v>41311090</v>
      </c>
      <c r="D43" s="519">
        <f>D42-D41</f>
        <v>5890226</v>
      </c>
      <c r="E43" s="519">
        <f>E42-E41</f>
        <v>31274357</v>
      </c>
      <c r="F43" s="519">
        <f>F42-F41</f>
        <v>79966264</v>
      </c>
      <c r="G43" s="37"/>
      <c r="H43" s="37"/>
    </row>
    <row r="44" spans="1:8" ht="15.75" thickTop="1">
      <c r="A44" s="36"/>
      <c r="B44" s="519"/>
      <c r="C44" s="519"/>
      <c r="D44" s="519"/>
      <c r="E44" s="519"/>
      <c r="F44" s="519"/>
      <c r="G44" s="37"/>
      <c r="H44" s="37"/>
    </row>
    <row r="46" ht="17.25" customHeight="1">
      <c r="A46" s="125" t="s">
        <v>294</v>
      </c>
    </row>
    <row r="47" spans="1:6" ht="18.75" customHeight="1">
      <c r="A47" s="109" t="s">
        <v>479</v>
      </c>
      <c r="B47" s="353">
        <v>646552</v>
      </c>
      <c r="C47" s="353">
        <v>28233193</v>
      </c>
      <c r="D47" s="353">
        <v>3801358</v>
      </c>
      <c r="E47" s="353">
        <v>26111209</v>
      </c>
      <c r="F47" s="353">
        <f>SUM(B47:E47)</f>
        <v>58792312</v>
      </c>
    </row>
    <row r="48" spans="1:6" ht="15.75">
      <c r="A48" s="109" t="s">
        <v>296</v>
      </c>
      <c r="B48" s="353">
        <v>0</v>
      </c>
      <c r="C48" s="353">
        <v>0</v>
      </c>
      <c r="D48" s="353">
        <v>0</v>
      </c>
      <c r="E48" s="353">
        <v>0</v>
      </c>
      <c r="F48" s="353">
        <f>SUM(B48:E48)</f>
        <v>0</v>
      </c>
    </row>
    <row r="49" spans="1:6" ht="15.75">
      <c r="A49" s="109" t="s">
        <v>297</v>
      </c>
      <c r="B49" s="155"/>
      <c r="C49" s="155"/>
      <c r="D49" s="155"/>
      <c r="E49" s="155"/>
      <c r="F49" s="353"/>
    </row>
    <row r="50" spans="1:6" ht="15.75" customHeight="1">
      <c r="A50" s="131" t="s">
        <v>298</v>
      </c>
      <c r="B50" s="353">
        <v>492074</v>
      </c>
      <c r="C50" s="353">
        <v>0</v>
      </c>
      <c r="D50" s="353">
        <v>0</v>
      </c>
      <c r="E50" s="353">
        <v>0</v>
      </c>
      <c r="F50" s="353">
        <f>SUM(B50:E50)</f>
        <v>492074</v>
      </c>
    </row>
    <row r="51" spans="1:6" ht="16.5" customHeight="1">
      <c r="A51" s="131" t="s">
        <v>299</v>
      </c>
      <c r="B51" s="353">
        <v>34000</v>
      </c>
      <c r="C51" s="353">
        <v>635323</v>
      </c>
      <c r="D51" s="353">
        <v>99281</v>
      </c>
      <c r="E51" s="353">
        <v>1095167</v>
      </c>
      <c r="F51" s="353">
        <f>SUM(B51:E51)</f>
        <v>1863771</v>
      </c>
    </row>
    <row r="52" spans="1:6" ht="16.5" customHeight="1">
      <c r="A52" s="131" t="s">
        <v>300</v>
      </c>
      <c r="B52" s="353">
        <v>0</v>
      </c>
      <c r="C52" s="353">
        <v>0</v>
      </c>
      <c r="D52" s="353">
        <v>0</v>
      </c>
      <c r="E52" s="353">
        <v>0</v>
      </c>
      <c r="F52" s="353">
        <f>SUM(B52:E52)</f>
        <v>0</v>
      </c>
    </row>
    <row r="53" spans="1:6" ht="15.75" customHeight="1">
      <c r="A53" s="131" t="s">
        <v>480</v>
      </c>
      <c r="B53" s="353">
        <v>0</v>
      </c>
      <c r="C53" s="353">
        <v>47369</v>
      </c>
      <c r="D53" s="353">
        <v>0</v>
      </c>
      <c r="E53" s="353">
        <v>943290</v>
      </c>
      <c r="F53" s="353">
        <f>SUM(B53:E53)</f>
        <v>990659</v>
      </c>
    </row>
    <row r="54" spans="1:6" ht="16.5" customHeight="1">
      <c r="A54" s="131" t="s">
        <v>302</v>
      </c>
      <c r="B54" s="353">
        <v>0</v>
      </c>
      <c r="C54" s="353">
        <v>0</v>
      </c>
      <c r="D54" s="353">
        <v>0</v>
      </c>
      <c r="E54" s="353">
        <v>0</v>
      </c>
      <c r="F54" s="353">
        <f>SUM(B54:E54)</f>
        <v>0</v>
      </c>
    </row>
    <row r="55" spans="1:6" ht="16.5" customHeight="1">
      <c r="A55" s="109" t="s">
        <v>303</v>
      </c>
      <c r="B55" s="353"/>
      <c r="C55" s="353"/>
      <c r="D55" s="353"/>
      <c r="E55" s="353"/>
      <c r="F55" s="353"/>
    </row>
    <row r="56" spans="1:6" ht="15.75" customHeight="1">
      <c r="A56" s="131" t="s">
        <v>481</v>
      </c>
      <c r="B56" s="353">
        <v>16254</v>
      </c>
      <c r="C56" s="353">
        <v>699419</v>
      </c>
      <c r="D56" s="353">
        <v>59543</v>
      </c>
      <c r="E56" s="353">
        <v>166649</v>
      </c>
      <c r="F56" s="353">
        <f>SUM(B56:E56)</f>
        <v>941865</v>
      </c>
    </row>
    <row r="57" spans="1:6" ht="17.25" customHeight="1">
      <c r="A57" s="131" t="s">
        <v>482</v>
      </c>
      <c r="B57" s="353">
        <v>20966</v>
      </c>
      <c r="C57" s="353">
        <v>453045</v>
      </c>
      <c r="D57" s="353">
        <v>8107</v>
      </c>
      <c r="E57" s="353">
        <v>113129</v>
      </c>
      <c r="F57" s="353">
        <f>SUM(B57:E57)</f>
        <v>595247</v>
      </c>
    </row>
    <row r="58" spans="1:6" ht="15.75" customHeight="1">
      <c r="A58" s="131" t="s">
        <v>483</v>
      </c>
      <c r="B58" s="353">
        <v>2771</v>
      </c>
      <c r="C58" s="353">
        <v>778621</v>
      </c>
      <c r="D58" s="353">
        <v>54608</v>
      </c>
      <c r="E58" s="353">
        <v>292069</v>
      </c>
      <c r="F58" s="353">
        <f>SUM(B58:E58)</f>
        <v>1128069</v>
      </c>
    </row>
    <row r="59" spans="1:6" ht="16.5" customHeight="1">
      <c r="A59" s="109" t="s">
        <v>484</v>
      </c>
      <c r="B59" s="353">
        <v>0</v>
      </c>
      <c r="C59" s="353">
        <v>61771</v>
      </c>
      <c r="D59" s="353">
        <v>0</v>
      </c>
      <c r="E59" s="353">
        <v>0</v>
      </c>
      <c r="F59" s="353">
        <f>SUM(B59:E59)</f>
        <v>61771</v>
      </c>
    </row>
    <row r="60" spans="1:6" ht="18" customHeight="1" thickBot="1">
      <c r="A60" s="125" t="s">
        <v>309</v>
      </c>
      <c r="B60" s="518">
        <f>SUM(B47:B59)</f>
        <v>1212617</v>
      </c>
      <c r="C60" s="518">
        <f>SUM(C47:C59)</f>
        <v>30908741</v>
      </c>
      <c r="D60" s="518">
        <f>SUM(D47:D59)</f>
        <v>4022897</v>
      </c>
      <c r="E60" s="518">
        <f>SUM(E47:E59)</f>
        <v>28721513</v>
      </c>
      <c r="F60" s="518">
        <f>SUM(F47:F59)</f>
        <v>64865768</v>
      </c>
    </row>
    <row r="61" spans="1:6" ht="15.75" hidden="1" thickTop="1">
      <c r="A61" s="36" t="s">
        <v>485</v>
      </c>
      <c r="B61" s="519">
        <f>B60-B59</f>
        <v>1212617</v>
      </c>
      <c r="C61" s="519">
        <f>C60-C59</f>
        <v>30846970</v>
      </c>
      <c r="D61" s="519">
        <f>D60-D59</f>
        <v>4022897</v>
      </c>
      <c r="E61" s="519">
        <f>E60-E59</f>
        <v>28721513</v>
      </c>
      <c r="F61" s="519">
        <f>F60-F59</f>
        <v>64803997</v>
      </c>
    </row>
    <row r="62" ht="13.5" thickTop="1"/>
    <row r="63" spans="1:6" ht="20.25" customHeight="1">
      <c r="A63" s="36" t="s">
        <v>526</v>
      </c>
      <c r="B63" s="258">
        <f>SUM(B42-B60)</f>
        <v>277974</v>
      </c>
      <c r="C63" s="258">
        <f>SUM(C42-C60)</f>
        <v>10464120</v>
      </c>
      <c r="D63" s="258">
        <f>SUM(D42-D60)</f>
        <v>1867329</v>
      </c>
      <c r="E63" s="258">
        <f>SUM(E42-E60)</f>
        <v>2552844</v>
      </c>
      <c r="F63" s="258">
        <f>SUM(F42-F60)</f>
        <v>15162267</v>
      </c>
    </row>
    <row r="64" spans="2:6" ht="15">
      <c r="B64" s="155"/>
      <c r="C64" s="155"/>
      <c r="D64" s="155"/>
      <c r="E64" s="155"/>
      <c r="F64" s="155"/>
    </row>
    <row r="65" spans="1:6" ht="15.75">
      <c r="A65" s="125" t="s">
        <v>310</v>
      </c>
      <c r="B65" s="155"/>
      <c r="C65" s="155"/>
      <c r="D65" s="155"/>
      <c r="E65" s="155"/>
      <c r="F65" s="155"/>
    </row>
    <row r="66" spans="1:6" ht="16.5" customHeight="1">
      <c r="A66" s="109" t="s">
        <v>486</v>
      </c>
      <c r="B66" s="353">
        <v>0</v>
      </c>
      <c r="C66" s="353">
        <v>1476884</v>
      </c>
      <c r="D66" s="353">
        <v>0</v>
      </c>
      <c r="E66" s="353">
        <v>1208301</v>
      </c>
      <c r="F66" s="353">
        <f>SUM(B66:E66)</f>
        <v>2685185</v>
      </c>
    </row>
    <row r="67" spans="1:6" ht="15.75" customHeight="1">
      <c r="A67" s="109" t="s">
        <v>487</v>
      </c>
      <c r="B67" s="353">
        <v>0</v>
      </c>
      <c r="C67" s="353">
        <v>5355</v>
      </c>
      <c r="D67" s="353">
        <v>0</v>
      </c>
      <c r="E67" s="353">
        <v>123855</v>
      </c>
      <c r="F67" s="353">
        <f>SUM(B67:E67)</f>
        <v>129210</v>
      </c>
    </row>
    <row r="68" spans="1:6" ht="16.5" customHeight="1">
      <c r="A68" s="109" t="s">
        <v>488</v>
      </c>
      <c r="B68" s="353">
        <v>35000</v>
      </c>
      <c r="C68" s="353">
        <v>0</v>
      </c>
      <c r="D68" s="353">
        <v>70000</v>
      </c>
      <c r="E68" s="353">
        <v>0</v>
      </c>
      <c r="F68" s="353">
        <f>SUM(B68:E68)</f>
        <v>105000</v>
      </c>
    </row>
    <row r="69" spans="1:6" ht="15.75" customHeight="1">
      <c r="A69" s="109" t="s">
        <v>313</v>
      </c>
      <c r="B69" s="155"/>
      <c r="C69" s="155"/>
      <c r="D69" s="155"/>
      <c r="E69" s="155"/>
      <c r="F69" s="155"/>
    </row>
    <row r="70" spans="1:6" ht="15.75" customHeight="1">
      <c r="A70" s="131" t="s">
        <v>489</v>
      </c>
      <c r="B70" s="353">
        <v>35000</v>
      </c>
      <c r="C70" s="353">
        <v>1717615</v>
      </c>
      <c r="D70" s="353">
        <v>229250</v>
      </c>
      <c r="E70" s="353">
        <v>156500</v>
      </c>
      <c r="F70" s="353">
        <f aca="true" t="shared" si="2" ref="F70:F79">SUM(B70:E70)</f>
        <v>2138365</v>
      </c>
    </row>
    <row r="71" spans="1:6" ht="15.75" customHeight="1">
      <c r="A71" s="131" t="s">
        <v>490</v>
      </c>
      <c r="B71" s="353">
        <v>65496</v>
      </c>
      <c r="C71" s="353">
        <v>0</v>
      </c>
      <c r="D71" s="353">
        <v>400750</v>
      </c>
      <c r="E71" s="353">
        <v>533819</v>
      </c>
      <c r="F71" s="353">
        <f t="shared" si="2"/>
        <v>1000065</v>
      </c>
    </row>
    <row r="72" spans="1:6" ht="15">
      <c r="A72" s="131" t="s">
        <v>491</v>
      </c>
      <c r="B72" s="353">
        <v>0</v>
      </c>
      <c r="C72" s="353">
        <v>3631836</v>
      </c>
      <c r="D72" s="353">
        <v>0</v>
      </c>
      <c r="E72" s="353">
        <v>125886</v>
      </c>
      <c r="F72" s="353">
        <f t="shared" si="2"/>
        <v>3757722</v>
      </c>
    </row>
    <row r="73" spans="1:6" ht="17.25" customHeight="1">
      <c r="A73" s="131" t="s">
        <v>492</v>
      </c>
      <c r="B73" s="353">
        <f>B74+B75+B76+B77</f>
        <v>58040</v>
      </c>
      <c r="C73" s="353">
        <f>C74+C75+C76+C77</f>
        <v>96612</v>
      </c>
      <c r="D73" s="353">
        <f>D74+D75+D76+D77</f>
        <v>33718</v>
      </c>
      <c r="E73" s="353">
        <f>E74+E75+E76+E77</f>
        <v>170181</v>
      </c>
      <c r="F73" s="353">
        <f t="shared" si="2"/>
        <v>358551</v>
      </c>
    </row>
    <row r="74" spans="1:6" ht="15.75" customHeight="1" hidden="1">
      <c r="A74" s="131" t="s">
        <v>493</v>
      </c>
      <c r="B74" s="353">
        <v>0</v>
      </c>
      <c r="C74" s="353">
        <v>0</v>
      </c>
      <c r="D74" s="353">
        <v>0</v>
      </c>
      <c r="E74" s="353">
        <v>0</v>
      </c>
      <c r="F74" s="353">
        <f t="shared" si="2"/>
        <v>0</v>
      </c>
    </row>
    <row r="75" spans="1:6" ht="15.75" customHeight="1" hidden="1">
      <c r="A75" s="131" t="s">
        <v>494</v>
      </c>
      <c r="B75" s="353">
        <v>8311</v>
      </c>
      <c r="C75" s="353">
        <v>82389</v>
      </c>
      <c r="D75" s="353">
        <v>33718</v>
      </c>
      <c r="E75" s="353">
        <v>160181</v>
      </c>
      <c r="F75" s="353">
        <f t="shared" si="2"/>
        <v>284599</v>
      </c>
    </row>
    <row r="76" spans="1:6" ht="15.75" customHeight="1" hidden="1">
      <c r="A76" s="131" t="s">
        <v>495</v>
      </c>
      <c r="B76" s="353">
        <v>4207</v>
      </c>
      <c r="C76" s="353">
        <v>0</v>
      </c>
      <c r="D76" s="353">
        <v>0</v>
      </c>
      <c r="E76" s="353">
        <v>0</v>
      </c>
      <c r="F76" s="353">
        <f t="shared" si="2"/>
        <v>4207</v>
      </c>
    </row>
    <row r="77" spans="2:6" ht="15.75" customHeight="1" hidden="1">
      <c r="B77" s="353">
        <v>45522</v>
      </c>
      <c r="C77" s="353">
        <v>14223</v>
      </c>
      <c r="D77" s="353">
        <v>0</v>
      </c>
      <c r="E77" s="353">
        <v>10000</v>
      </c>
      <c r="F77" s="353">
        <f t="shared" si="2"/>
        <v>69745</v>
      </c>
    </row>
    <row r="78" spans="1:6" ht="18.75" customHeight="1">
      <c r="A78" s="109" t="s">
        <v>527</v>
      </c>
      <c r="B78" s="353">
        <v>76365</v>
      </c>
      <c r="C78" s="353">
        <v>2486629</v>
      </c>
      <c r="D78" s="353">
        <v>1066471</v>
      </c>
      <c r="E78" s="353">
        <v>0</v>
      </c>
      <c r="F78" s="353">
        <f t="shared" si="2"/>
        <v>3629465</v>
      </c>
    </row>
    <row r="79" spans="1:6" ht="16.5" customHeight="1">
      <c r="A79" s="109" t="s">
        <v>528</v>
      </c>
      <c r="B79" s="353">
        <v>8073</v>
      </c>
      <c r="C79" s="353">
        <v>1049189</v>
      </c>
      <c r="D79" s="353">
        <v>67140</v>
      </c>
      <c r="E79" s="353">
        <v>234302</v>
      </c>
      <c r="F79" s="353">
        <f t="shared" si="2"/>
        <v>1358704</v>
      </c>
    </row>
    <row r="80" spans="1:8" ht="18" customHeight="1" thickBot="1">
      <c r="A80" s="125" t="s">
        <v>318</v>
      </c>
      <c r="B80" s="518">
        <f>B66+B67+B68+B70+B71+B72+B74+B75+B76+B77+B78+B79</f>
        <v>277974</v>
      </c>
      <c r="C80" s="518">
        <f>C66+C67+C68+C70+C71+C72+C74+C75+C76+C77+C78+C79</f>
        <v>10464120</v>
      </c>
      <c r="D80" s="518">
        <f>D66+D67+D68+D70+D71+D72+D74+D75+D76+D77+D78+D79</f>
        <v>1867329</v>
      </c>
      <c r="E80" s="518">
        <f>E66+E67+E68+E70+E71+E72+E74+E75+E76+E77+E78+E79</f>
        <v>2552844</v>
      </c>
      <c r="F80" s="518">
        <f>F66+F67+F68+F70+F71+F72+F74+F75+F76+F77+F78+F79</f>
        <v>15162267</v>
      </c>
      <c r="G80" s="37"/>
      <c r="H80" s="37"/>
    </row>
    <row r="81" spans="1:6" ht="16.5" thickTop="1">
      <c r="A81" s="26"/>
      <c r="B81" s="520"/>
      <c r="C81" s="520"/>
      <c r="D81" s="520"/>
      <c r="E81" s="520"/>
      <c r="F81" s="520"/>
    </row>
    <row r="82" ht="15.75" customHeight="1">
      <c r="A82" s="109" t="s">
        <v>496</v>
      </c>
    </row>
    <row r="83" spans="1:6" ht="15">
      <c r="A83" s="131" t="s">
        <v>320</v>
      </c>
      <c r="B83" s="353">
        <v>0</v>
      </c>
      <c r="C83" s="353">
        <v>89359</v>
      </c>
      <c r="D83" s="353">
        <v>0</v>
      </c>
      <c r="E83" s="353">
        <v>496883</v>
      </c>
      <c r="F83" s="353">
        <f>SUM(B83:E83)</f>
        <v>586242</v>
      </c>
    </row>
    <row r="84" spans="1:6" ht="15.75" customHeight="1">
      <c r="A84" s="131" t="s">
        <v>497</v>
      </c>
      <c r="B84" s="155"/>
      <c r="C84" s="155"/>
      <c r="D84" s="155"/>
      <c r="E84" s="155"/>
      <c r="F84" s="353"/>
    </row>
    <row r="85" spans="1:6" ht="16.5" customHeight="1">
      <c r="A85" s="131" t="s">
        <v>498</v>
      </c>
      <c r="B85" s="353">
        <v>1289718</v>
      </c>
      <c r="C85" s="353">
        <v>13060564</v>
      </c>
      <c r="D85" s="353">
        <v>3236731</v>
      </c>
      <c r="E85" s="353">
        <v>9591943</v>
      </c>
      <c r="F85" s="353">
        <f aca="true" t="shared" si="3" ref="F85:F94">SUM(B85:E85)</f>
        <v>27178956</v>
      </c>
    </row>
    <row r="86" spans="1:6" ht="15.75" customHeight="1">
      <c r="A86" s="131" t="s">
        <v>499</v>
      </c>
      <c r="B86" s="353">
        <v>94192</v>
      </c>
      <c r="C86" s="353">
        <v>140110</v>
      </c>
      <c r="D86" s="353">
        <v>12684</v>
      </c>
      <c r="E86" s="353">
        <v>634291</v>
      </c>
      <c r="F86" s="353">
        <f t="shared" si="3"/>
        <v>881277</v>
      </c>
    </row>
    <row r="87" spans="1:6" ht="16.5" customHeight="1">
      <c r="A87" s="131" t="s">
        <v>323</v>
      </c>
      <c r="B87" s="353">
        <v>0</v>
      </c>
      <c r="C87" s="353">
        <v>7234330</v>
      </c>
      <c r="D87" s="353">
        <v>43415</v>
      </c>
      <c r="E87" s="353">
        <v>9075290</v>
      </c>
      <c r="F87" s="353">
        <f t="shared" si="3"/>
        <v>16353035</v>
      </c>
    </row>
    <row r="88" spans="1:6" ht="16.5" customHeight="1">
      <c r="A88" s="131" t="s">
        <v>500</v>
      </c>
      <c r="B88" s="353">
        <v>0</v>
      </c>
      <c r="C88" s="353">
        <v>0</v>
      </c>
      <c r="D88" s="353">
        <v>0</v>
      </c>
      <c r="E88" s="353">
        <v>0</v>
      </c>
      <c r="F88" s="353">
        <f t="shared" si="3"/>
        <v>0</v>
      </c>
    </row>
    <row r="89" spans="1:6" ht="16.5" customHeight="1">
      <c r="A89" s="131" t="s">
        <v>501</v>
      </c>
      <c r="B89" s="353">
        <v>0</v>
      </c>
      <c r="C89" s="353">
        <v>0</v>
      </c>
      <c r="D89" s="353">
        <v>0</v>
      </c>
      <c r="E89" s="353">
        <v>0</v>
      </c>
      <c r="F89" s="353">
        <f t="shared" si="3"/>
        <v>0</v>
      </c>
    </row>
    <row r="90" spans="1:6" ht="15.75" customHeight="1">
      <c r="A90" s="131" t="s">
        <v>502</v>
      </c>
      <c r="B90" s="353">
        <v>0</v>
      </c>
      <c r="C90" s="353">
        <v>411484</v>
      </c>
      <c r="D90" s="353">
        <v>0</v>
      </c>
      <c r="E90" s="353">
        <v>232556</v>
      </c>
      <c r="F90" s="353">
        <f t="shared" si="3"/>
        <v>644040</v>
      </c>
    </row>
    <row r="91" spans="1:6" ht="16.5" customHeight="1">
      <c r="A91" s="131" t="s">
        <v>326</v>
      </c>
      <c r="B91" s="353">
        <v>1907</v>
      </c>
      <c r="C91" s="353">
        <v>581672</v>
      </c>
      <c r="D91" s="353">
        <v>11767</v>
      </c>
      <c r="E91" s="353">
        <v>116659</v>
      </c>
      <c r="F91" s="353">
        <f t="shared" si="3"/>
        <v>712005</v>
      </c>
    </row>
    <row r="92" spans="1:6" ht="15.75" customHeight="1">
      <c r="A92" s="131" t="s">
        <v>327</v>
      </c>
      <c r="B92" s="353">
        <v>0</v>
      </c>
      <c r="C92" s="353">
        <v>261300</v>
      </c>
      <c r="D92" s="353">
        <v>725000</v>
      </c>
      <c r="E92" s="353">
        <v>4512316</v>
      </c>
      <c r="F92" s="353">
        <f t="shared" si="3"/>
        <v>5498616</v>
      </c>
    </row>
    <row r="93" spans="1:6" ht="16.5" customHeight="1">
      <c r="A93" s="131" t="s">
        <v>328</v>
      </c>
      <c r="B93" s="353">
        <v>492074</v>
      </c>
      <c r="C93" s="353">
        <v>108996</v>
      </c>
      <c r="D93" s="353">
        <v>0</v>
      </c>
      <c r="E93" s="353">
        <v>305085</v>
      </c>
      <c r="F93" s="353">
        <f t="shared" si="3"/>
        <v>906155</v>
      </c>
    </row>
    <row r="94" spans="1:6" ht="15.75" customHeight="1">
      <c r="A94" s="131" t="s">
        <v>329</v>
      </c>
      <c r="B94" s="353">
        <v>35000</v>
      </c>
      <c r="C94" s="353">
        <v>8577</v>
      </c>
      <c r="D94" s="353">
        <v>70000</v>
      </c>
      <c r="E94" s="353">
        <v>23243</v>
      </c>
      <c r="F94" s="353">
        <f t="shared" si="3"/>
        <v>136820</v>
      </c>
    </row>
    <row r="95" spans="1:6" ht="15.75" customHeight="1">
      <c r="A95" s="131" t="s">
        <v>330</v>
      </c>
      <c r="B95" s="353"/>
      <c r="C95" s="353"/>
      <c r="D95" s="353"/>
      <c r="E95" s="353"/>
      <c r="F95" s="353"/>
    </row>
    <row r="96" spans="1:6" ht="15.75" customHeight="1">
      <c r="A96" s="131" t="s">
        <v>331</v>
      </c>
      <c r="B96" s="353">
        <v>7932</v>
      </c>
      <c r="C96" s="353">
        <v>493475</v>
      </c>
      <c r="D96" s="353">
        <v>29497</v>
      </c>
      <c r="E96" s="353">
        <v>73253</v>
      </c>
      <c r="F96" s="353">
        <f>SUM(B96:E96)</f>
        <v>604157</v>
      </c>
    </row>
    <row r="97" spans="1:6" ht="15.75" customHeight="1">
      <c r="A97" s="131" t="s">
        <v>332</v>
      </c>
      <c r="B97" s="353">
        <v>8311</v>
      </c>
      <c r="C97" s="353">
        <v>82389</v>
      </c>
      <c r="D97" s="353">
        <v>33718</v>
      </c>
      <c r="E97" s="353">
        <v>160181</v>
      </c>
      <c r="F97" s="353">
        <f>SUM(B97:E97)</f>
        <v>284599</v>
      </c>
    </row>
    <row r="98" spans="1:6" ht="17.25" customHeight="1">
      <c r="A98" s="131" t="s">
        <v>503</v>
      </c>
      <c r="B98" s="353">
        <v>0</v>
      </c>
      <c r="C98" s="353">
        <v>15385</v>
      </c>
      <c r="D98" s="353">
        <v>0</v>
      </c>
      <c r="E98" s="353">
        <v>3989</v>
      </c>
      <c r="F98" s="353">
        <f>SUM(B98:E98)</f>
        <v>19374</v>
      </c>
    </row>
    <row r="100" spans="1:10" ht="12.75">
      <c r="A100" s="558"/>
      <c r="B100" s="559"/>
      <c r="C100" s="559"/>
      <c r="D100" s="559"/>
      <c r="E100" s="559"/>
      <c r="F100" s="559"/>
      <c r="G100" s="559"/>
      <c r="H100" s="559"/>
      <c r="I100" s="559"/>
      <c r="J100" s="559"/>
    </row>
    <row r="101" spans="1:10" ht="12.75">
      <c r="A101" s="459"/>
      <c r="B101" s="460"/>
      <c r="C101" s="460"/>
      <c r="D101" s="460"/>
      <c r="E101" s="460"/>
      <c r="F101" s="460"/>
      <c r="G101" s="460"/>
      <c r="H101" s="460"/>
      <c r="I101" s="460"/>
      <c r="J101" s="460"/>
    </row>
    <row r="102" spans="1:10" s="155" customFormat="1" ht="17.25" customHeight="1">
      <c r="A102" s="282"/>
      <c r="B102" s="304"/>
      <c r="C102" s="304"/>
      <c r="D102" s="304"/>
      <c r="E102" s="304"/>
      <c r="F102" s="304"/>
      <c r="G102" s="304"/>
      <c r="H102" s="304"/>
      <c r="I102" s="304"/>
      <c r="J102" s="304"/>
    </row>
    <row r="103" spans="1:8" s="155" customFormat="1" ht="19.5" customHeight="1">
      <c r="A103" s="557" t="s">
        <v>504</v>
      </c>
      <c r="B103" s="555"/>
      <c r="C103" s="555"/>
      <c r="D103" s="555"/>
      <c r="E103" s="555"/>
      <c r="F103" s="555"/>
      <c r="G103" s="555"/>
      <c r="H103" s="555"/>
    </row>
    <row r="104" spans="1:8" s="155" customFormat="1" ht="18.75" customHeight="1">
      <c r="A104" s="557" t="s">
        <v>505</v>
      </c>
      <c r="B104" s="555"/>
      <c r="C104" s="555"/>
      <c r="D104" s="555"/>
      <c r="E104" s="555"/>
      <c r="F104" s="555"/>
      <c r="G104" s="555"/>
      <c r="H104" s="555"/>
    </row>
    <row r="105" spans="1:8" ht="12.75">
      <c r="A105" s="546"/>
      <c r="B105" s="546"/>
      <c r="C105" s="546"/>
      <c r="D105" s="546"/>
      <c r="E105" s="546"/>
      <c r="F105" s="546"/>
      <c r="G105" s="546"/>
      <c r="H105" s="546"/>
    </row>
    <row r="106" spans="4:8" ht="12.75">
      <c r="D106" s="33"/>
      <c r="E106" s="33"/>
      <c r="F106" s="33"/>
      <c r="G106" s="33"/>
      <c r="H106" s="33"/>
    </row>
    <row r="107" spans="5:8" ht="12.75">
      <c r="E107" s="33"/>
      <c r="F107" s="33"/>
      <c r="G107" s="33"/>
      <c r="H107" s="33"/>
    </row>
    <row r="108" spans="4:8" ht="12.75">
      <c r="D108" s="33"/>
      <c r="E108" s="33"/>
      <c r="F108" s="33"/>
      <c r="G108" s="33"/>
      <c r="H108" s="33"/>
    </row>
    <row r="109" spans="4:8" ht="12.75">
      <c r="D109" s="33"/>
      <c r="E109" s="33"/>
      <c r="F109" s="33"/>
      <c r="G109" s="33"/>
      <c r="H109" s="33"/>
    </row>
    <row r="110" spans="1:7" s="316" customFormat="1" ht="19.5" customHeight="1">
      <c r="A110" s="521" t="s">
        <v>506</v>
      </c>
      <c r="B110" s="431"/>
      <c r="C110" s="522" t="s">
        <v>432</v>
      </c>
      <c r="D110" s="431"/>
      <c r="E110" s="431"/>
      <c r="F110" s="431"/>
      <c r="G110" s="423"/>
    </row>
    <row r="111" spans="4:8" s="316" customFormat="1" ht="18">
      <c r="D111" s="423"/>
      <c r="E111" s="423"/>
      <c r="F111" s="423"/>
      <c r="G111" s="423"/>
      <c r="H111" s="423"/>
    </row>
    <row r="112" spans="1:7" s="316" customFormat="1" ht="18">
      <c r="A112" s="423" t="s">
        <v>507</v>
      </c>
      <c r="B112" s="431"/>
      <c r="C112" s="523">
        <v>37925</v>
      </c>
      <c r="E112" s="423"/>
      <c r="G112" s="423"/>
    </row>
    <row r="113" spans="3:7" s="316" customFormat="1" ht="18">
      <c r="C113" s="523"/>
      <c r="E113" s="423"/>
      <c r="G113" s="423"/>
    </row>
    <row r="114" spans="1:7" s="316" customFormat="1" ht="18">
      <c r="A114" s="423" t="s">
        <v>508</v>
      </c>
      <c r="C114" s="523">
        <v>37711</v>
      </c>
      <c r="E114" s="423"/>
      <c r="G114" s="423"/>
    </row>
    <row r="115" spans="3:7" s="316" customFormat="1" ht="18">
      <c r="C115" s="523"/>
      <c r="E115" s="423"/>
      <c r="G115" s="423"/>
    </row>
    <row r="116" spans="1:7" s="316" customFormat="1" ht="18">
      <c r="A116" s="423" t="s">
        <v>509</v>
      </c>
      <c r="C116" s="523">
        <v>37925</v>
      </c>
      <c r="E116" s="423"/>
      <c r="G116" s="423"/>
    </row>
    <row r="117" spans="3:7" s="316" customFormat="1" ht="18">
      <c r="C117" s="523"/>
      <c r="E117" s="423"/>
      <c r="G117" s="423"/>
    </row>
    <row r="118" spans="1:7" s="316" customFormat="1" ht="18">
      <c r="A118" s="423" t="s">
        <v>510</v>
      </c>
      <c r="C118" s="523">
        <v>37986</v>
      </c>
      <c r="E118" s="423"/>
      <c r="G118" s="423"/>
    </row>
    <row r="119" spans="4:8" s="316" customFormat="1" ht="18">
      <c r="D119" s="423"/>
      <c r="E119" s="423"/>
      <c r="F119" s="423"/>
      <c r="G119" s="423"/>
      <c r="H119" s="524"/>
    </row>
    <row r="120" spans="4:8" s="316" customFormat="1" ht="18">
      <c r="D120" s="423"/>
      <c r="E120" s="423"/>
      <c r="F120" s="423"/>
      <c r="G120" s="423"/>
      <c r="H120" s="423"/>
    </row>
    <row r="121" spans="4:8" s="316" customFormat="1" ht="18">
      <c r="D121" s="423"/>
      <c r="E121" s="423"/>
      <c r="F121" s="423"/>
      <c r="G121" s="423"/>
      <c r="H121" s="423"/>
    </row>
    <row r="122" spans="4:8" s="316" customFormat="1" ht="18">
      <c r="D122" s="423"/>
      <c r="E122" s="423"/>
      <c r="F122" s="423"/>
      <c r="G122" s="423"/>
      <c r="H122" s="423"/>
    </row>
    <row r="123" spans="4:8" s="316" customFormat="1" ht="18">
      <c r="D123" s="423"/>
      <c r="E123" s="423"/>
      <c r="F123" s="423"/>
      <c r="G123" s="423"/>
      <c r="H123" s="423"/>
    </row>
    <row r="124" spans="1:8" s="316" customFormat="1" ht="23.25" customHeight="1">
      <c r="A124" s="525" t="s">
        <v>511</v>
      </c>
      <c r="D124" s="423"/>
      <c r="E124" s="423"/>
      <c r="F124" s="423"/>
      <c r="G124" s="423"/>
      <c r="H124" s="423"/>
    </row>
    <row r="125" spans="1:8" ht="12.75">
      <c r="A125" s="30"/>
      <c r="D125" s="33"/>
      <c r="E125" s="33"/>
      <c r="F125" s="33"/>
      <c r="G125" s="33"/>
      <c r="H125" s="33"/>
    </row>
    <row r="126" spans="1:8" ht="12.75">
      <c r="A126" s="30"/>
      <c r="D126" s="33"/>
      <c r="E126" s="33"/>
      <c r="F126" s="33"/>
      <c r="G126" s="33"/>
      <c r="H126" s="33"/>
    </row>
    <row r="127" spans="1:8" s="380" customFormat="1" ht="21.75" customHeight="1">
      <c r="A127" s="526" t="s">
        <v>512</v>
      </c>
      <c r="D127" s="527"/>
      <c r="E127" s="527"/>
      <c r="F127" s="527"/>
      <c r="G127" s="527"/>
      <c r="H127" s="527"/>
    </row>
    <row r="128" spans="1:8" s="380" customFormat="1" ht="24" customHeight="1">
      <c r="A128" s="526" t="s">
        <v>513</v>
      </c>
      <c r="D128" s="527"/>
      <c r="E128" s="527"/>
      <c r="F128" s="527"/>
      <c r="G128" s="527"/>
      <c r="H128" s="527"/>
    </row>
    <row r="129" spans="1:8" s="380" customFormat="1" ht="23.25" customHeight="1">
      <c r="A129" s="387" t="s">
        <v>514</v>
      </c>
      <c r="D129" s="527"/>
      <c r="E129" s="527"/>
      <c r="F129" s="527"/>
      <c r="G129" s="527"/>
      <c r="H129" s="527"/>
    </row>
    <row r="130" spans="1:8" s="380" customFormat="1" ht="22.5" customHeight="1">
      <c r="A130" s="387" t="s">
        <v>515</v>
      </c>
      <c r="D130" s="527"/>
      <c r="E130" s="527"/>
      <c r="F130" s="527"/>
      <c r="G130" s="527"/>
      <c r="H130" s="527"/>
    </row>
    <row r="131" spans="1:8" s="380" customFormat="1" ht="16.5">
      <c r="A131" s="528"/>
      <c r="B131" s="387"/>
      <c r="D131" s="527"/>
      <c r="E131" s="527"/>
      <c r="F131" s="527"/>
      <c r="G131" s="527"/>
      <c r="H131" s="527"/>
    </row>
    <row r="132" spans="1:8" s="380" customFormat="1" ht="23.25" customHeight="1">
      <c r="A132" s="380" t="s">
        <v>516</v>
      </c>
      <c r="D132" s="527"/>
      <c r="E132" s="527"/>
      <c r="F132" s="527"/>
      <c r="G132" s="527"/>
      <c r="H132" s="527"/>
    </row>
    <row r="133" spans="1:8" s="380" customFormat="1" ht="23.25" customHeight="1">
      <c r="A133" s="380" t="s">
        <v>517</v>
      </c>
      <c r="D133" s="527"/>
      <c r="E133" s="527"/>
      <c r="F133" s="527"/>
      <c r="G133" s="527"/>
      <c r="H133" s="527"/>
    </row>
    <row r="134" spans="1:8" s="380" customFormat="1" ht="16.5">
      <c r="A134" s="528"/>
      <c r="D134" s="527"/>
      <c r="E134" s="527"/>
      <c r="F134" s="527"/>
      <c r="G134" s="527"/>
      <c r="H134" s="527"/>
    </row>
    <row r="135" spans="1:8" s="380" customFormat="1" ht="24" customHeight="1">
      <c r="A135" s="380" t="s">
        <v>518</v>
      </c>
      <c r="D135" s="527"/>
      <c r="E135" s="527"/>
      <c r="F135" s="527"/>
      <c r="G135" s="527"/>
      <c r="H135" s="527"/>
    </row>
    <row r="136" spans="1:8" s="380" customFormat="1" ht="16.5">
      <c r="A136" s="528"/>
      <c r="D136" s="527"/>
      <c r="E136" s="527"/>
      <c r="F136" s="527"/>
      <c r="G136" s="527"/>
      <c r="H136" s="527"/>
    </row>
    <row r="137" s="380" customFormat="1" ht="22.5" customHeight="1">
      <c r="A137" s="380" t="s">
        <v>519</v>
      </c>
    </row>
    <row r="138" s="380" customFormat="1" ht="21" customHeight="1">
      <c r="A138" s="380" t="s">
        <v>520</v>
      </c>
    </row>
    <row r="139" s="380" customFormat="1" ht="16.5"/>
    <row r="140" s="380" customFormat="1" ht="24" customHeight="1">
      <c r="A140" s="576" t="s">
        <v>70</v>
      </c>
    </row>
    <row r="141" s="380" customFormat="1" ht="18" customHeight="1"/>
    <row r="142" spans="1:9" s="380" customFormat="1" ht="21" customHeight="1">
      <c r="A142" s="380" t="s">
        <v>521</v>
      </c>
      <c r="F142" s="422"/>
      <c r="G142" s="422"/>
      <c r="H142" s="529"/>
      <c r="I142" s="529"/>
    </row>
    <row r="143" spans="1:9" s="380" customFormat="1" ht="20.25" customHeight="1">
      <c r="A143" s="530" t="s">
        <v>522</v>
      </c>
      <c r="F143" s="422"/>
      <c r="G143" s="422"/>
      <c r="H143" s="529"/>
      <c r="I143" s="529"/>
    </row>
    <row r="144" s="380" customFormat="1" ht="22.5" customHeight="1">
      <c r="A144" s="380" t="s">
        <v>523</v>
      </c>
    </row>
    <row r="145" s="380" customFormat="1" ht="21" customHeight="1">
      <c r="A145" s="380" t="s">
        <v>524</v>
      </c>
    </row>
    <row r="146" s="380" customFormat="1" ht="21.75" customHeight="1">
      <c r="A146" s="380" t="s">
        <v>525</v>
      </c>
    </row>
    <row r="147" s="380" customFormat="1" ht="22.5" customHeight="1">
      <c r="A147" s="380" t="s">
        <v>452</v>
      </c>
    </row>
    <row r="148" s="380" customFormat="1" ht="22.5" customHeight="1">
      <c r="A148" s="380" t="s">
        <v>453</v>
      </c>
    </row>
    <row r="149" s="380" customFormat="1" ht="23.25" customHeight="1">
      <c r="A149" s="380" t="s">
        <v>454</v>
      </c>
    </row>
    <row r="150" s="380" customFormat="1" ht="22.5" customHeight="1">
      <c r="A150" s="380" t="s">
        <v>455</v>
      </c>
    </row>
    <row r="151" s="384" customFormat="1" ht="16.5"/>
    <row r="152" spans="1:9" ht="15">
      <c r="A152" s="155"/>
      <c r="C152" s="155"/>
      <c r="D152" s="155"/>
      <c r="E152" s="155"/>
      <c r="F152" s="155"/>
      <c r="G152" s="155"/>
      <c r="H152" s="155"/>
      <c r="I152" s="155"/>
    </row>
    <row r="153" ht="12.75">
      <c r="B153" s="307"/>
    </row>
  </sheetData>
  <mergeCells count="15">
    <mergeCell ref="A105:H105"/>
    <mergeCell ref="A13:F13"/>
    <mergeCell ref="A14:F14"/>
    <mergeCell ref="A103:H103"/>
    <mergeCell ref="A104:H104"/>
    <mergeCell ref="A100:J100"/>
    <mergeCell ref="A2:H2"/>
    <mergeCell ref="A3:H3"/>
    <mergeCell ref="A4:H4"/>
    <mergeCell ref="A5:H5"/>
    <mergeCell ref="A6:H6"/>
    <mergeCell ref="A10:F10"/>
    <mergeCell ref="A11:F11"/>
    <mergeCell ref="C15:D15"/>
    <mergeCell ref="A12:F12"/>
  </mergeCells>
  <printOptions/>
  <pageMargins left="1.17" right="0.16" top="0.46" bottom="0" header="0.25" footer="0.21"/>
  <pageSetup fitToWidth="2" horizontalDpi="600" verticalDpi="600" orientation="portrait" scale="45" r:id="rId1"/>
  <rowBreaks count="1" manualBreakCount="1">
    <brk id="100" max="8" man="1"/>
  </rowBreaks>
</worksheet>
</file>

<file path=xl/worksheets/sheet5.xml><?xml version="1.0" encoding="utf-8"?>
<worksheet xmlns="http://schemas.openxmlformats.org/spreadsheetml/2006/main" xmlns:r="http://schemas.openxmlformats.org/officeDocument/2006/relationships">
  <dimension ref="A1:H62"/>
  <sheetViews>
    <sheetView workbookViewId="0" topLeftCell="A1">
      <selection activeCell="F9" sqref="F9"/>
    </sheetView>
  </sheetViews>
  <sheetFormatPr defaultColWidth="9.140625" defaultRowHeight="12.75"/>
  <cols>
    <col min="1" max="1" width="46.7109375" style="0" customWidth="1"/>
    <col min="2" max="2" width="12.7109375" style="0" customWidth="1"/>
    <col min="3" max="3" width="2.7109375" style="0" customWidth="1"/>
    <col min="4" max="4" width="12.7109375" style="0" customWidth="1"/>
    <col min="5" max="5" width="2.7109375" style="0" customWidth="1"/>
    <col min="6" max="6" width="12.7109375" style="0" customWidth="1"/>
    <col min="7" max="7" width="7.8515625" style="0" hidden="1" customWidth="1"/>
    <col min="8" max="8" width="4.28125" style="0" customWidth="1"/>
  </cols>
  <sheetData>
    <row r="1" spans="1:8" ht="15">
      <c r="A1" s="531" t="s">
        <v>117</v>
      </c>
      <c r="B1" s="531"/>
      <c r="C1" s="531"/>
      <c r="D1" s="531"/>
      <c r="E1" s="531"/>
      <c r="F1" s="531"/>
      <c r="G1" s="531"/>
      <c r="H1" s="531"/>
    </row>
    <row r="2" spans="1:8" ht="15">
      <c r="A2" s="532">
        <v>37164</v>
      </c>
      <c r="B2" s="532"/>
      <c r="C2" s="532"/>
      <c r="D2" s="532"/>
      <c r="E2" s="532"/>
      <c r="F2" s="532"/>
      <c r="G2" s="532"/>
      <c r="H2" s="532"/>
    </row>
    <row r="3" spans="1:8" ht="12.75">
      <c r="A3" s="38"/>
      <c r="B3" s="38"/>
      <c r="C3" s="38"/>
      <c r="D3" s="38"/>
      <c r="E3" s="38"/>
      <c r="F3" s="38"/>
      <c r="G3" s="38"/>
      <c r="H3" s="38"/>
    </row>
    <row r="4" spans="1:8" ht="21.75" customHeight="1">
      <c r="A4" s="29"/>
      <c r="B4" s="533"/>
      <c r="C4" s="533"/>
      <c r="D4" s="533"/>
      <c r="E4" s="533"/>
      <c r="F4" s="533"/>
      <c r="G4" s="533"/>
      <c r="H4" s="3"/>
    </row>
    <row r="5" spans="1:8" s="47" customFormat="1" ht="35.25" customHeight="1">
      <c r="A5" s="86"/>
      <c r="B5" s="87">
        <v>37164</v>
      </c>
      <c r="C5" s="87"/>
      <c r="D5" s="88">
        <v>36799</v>
      </c>
      <c r="E5" s="88"/>
      <c r="F5" s="89">
        <v>36433</v>
      </c>
      <c r="G5" s="90">
        <v>35886</v>
      </c>
      <c r="H5" s="90"/>
    </row>
    <row r="6" spans="1:8" s="28" customFormat="1" ht="13.5" customHeight="1">
      <c r="A6" s="85" t="s">
        <v>212</v>
      </c>
      <c r="B6" s="91" t="e">
        <f>#REF!</f>
        <v>#REF!</v>
      </c>
      <c r="C6" s="91"/>
      <c r="D6" s="92">
        <v>62</v>
      </c>
      <c r="E6" s="92"/>
      <c r="F6" s="92" t="e">
        <f>#REF!</f>
        <v>#REF!</v>
      </c>
      <c r="G6" s="92" t="e">
        <f>#REF!</f>
        <v>#REF!</v>
      </c>
      <c r="H6" s="93"/>
    </row>
    <row r="7" spans="1:8" s="47" customFormat="1" ht="13.5" customHeight="1">
      <c r="A7" s="28" t="s">
        <v>112</v>
      </c>
      <c r="B7" s="94"/>
      <c r="C7" s="94"/>
      <c r="D7" s="94"/>
      <c r="E7" s="94"/>
      <c r="F7" s="94"/>
      <c r="G7" s="95"/>
      <c r="H7" s="95"/>
    </row>
    <row r="8" spans="1:7" s="47" customFormat="1" ht="17.25" customHeight="1">
      <c r="A8" s="47" t="s">
        <v>121</v>
      </c>
      <c r="B8" s="96" t="e">
        <f>#REF!</f>
        <v>#REF!</v>
      </c>
      <c r="C8" s="96"/>
      <c r="D8" s="97" t="e">
        <f>#REF!</f>
        <v>#REF!</v>
      </c>
      <c r="E8" s="97"/>
      <c r="F8" s="97" t="e">
        <f>#REF!</f>
        <v>#REF!</v>
      </c>
      <c r="G8" s="96" t="e">
        <f>#REF!</f>
        <v>#REF!</v>
      </c>
    </row>
    <row r="9" spans="1:8" s="47" customFormat="1" ht="17.25" customHeight="1">
      <c r="A9" s="47" t="s">
        <v>219</v>
      </c>
      <c r="B9" s="96" t="e">
        <f>#REF!</f>
        <v>#REF!</v>
      </c>
      <c r="C9" s="96"/>
      <c r="D9" s="97" t="e">
        <f>#REF!</f>
        <v>#REF!</v>
      </c>
      <c r="E9" s="97"/>
      <c r="F9" s="97" t="e">
        <f>#REF!</f>
        <v>#REF!</v>
      </c>
      <c r="G9" s="96" t="e">
        <f>#REF!</f>
        <v>#REF!</v>
      </c>
      <c r="H9" s="95"/>
    </row>
    <row r="10" spans="1:8" s="47" customFormat="1" ht="17.25" customHeight="1">
      <c r="A10" s="47" t="s">
        <v>530</v>
      </c>
      <c r="B10" s="96" t="e">
        <f>#REF!</f>
        <v>#REF!</v>
      </c>
      <c r="C10" s="96"/>
      <c r="D10" s="97" t="e">
        <f>#REF!</f>
        <v>#REF!</v>
      </c>
      <c r="E10" s="97"/>
      <c r="F10" s="97" t="e">
        <f>#REF!</f>
        <v>#REF!</v>
      </c>
      <c r="G10" s="96" t="e">
        <f>#REF!</f>
        <v>#REF!</v>
      </c>
      <c r="H10" s="95"/>
    </row>
    <row r="11" spans="1:8" s="47" customFormat="1" ht="17.25" customHeight="1">
      <c r="A11" s="47" t="s">
        <v>531</v>
      </c>
      <c r="B11" s="96" t="e">
        <f>#REF!</f>
        <v>#REF!</v>
      </c>
      <c r="C11" s="96"/>
      <c r="D11" s="97" t="e">
        <f>#REF!</f>
        <v>#REF!</v>
      </c>
      <c r="E11" s="97"/>
      <c r="F11" s="97" t="e">
        <f>#REF!</f>
        <v>#REF!</v>
      </c>
      <c r="G11" s="96" t="e">
        <f>#REF!</f>
        <v>#REF!</v>
      </c>
      <c r="H11" s="95"/>
    </row>
    <row r="12" spans="1:8" s="47" customFormat="1" ht="17.25" customHeight="1">
      <c r="A12" s="47" t="s">
        <v>201</v>
      </c>
      <c r="B12" s="96" t="e">
        <f>#REF!</f>
        <v>#REF!</v>
      </c>
      <c r="C12" s="96"/>
      <c r="D12" s="97" t="e">
        <f>#REF!</f>
        <v>#REF!</v>
      </c>
      <c r="E12" s="97"/>
      <c r="F12" s="97" t="e">
        <f>#REF!</f>
        <v>#REF!</v>
      </c>
      <c r="G12" s="96" t="e">
        <f>#REF!</f>
        <v>#REF!</v>
      </c>
      <c r="H12" s="95"/>
    </row>
    <row r="13" spans="1:8" s="47" customFormat="1" ht="17.25" customHeight="1">
      <c r="A13" s="47" t="s">
        <v>588</v>
      </c>
      <c r="B13" s="96" t="e">
        <f>#REF!</f>
        <v>#REF!</v>
      </c>
      <c r="C13" s="96"/>
      <c r="D13" s="97" t="e">
        <f>#REF!</f>
        <v>#REF!</v>
      </c>
      <c r="E13" s="97"/>
      <c r="F13" s="97" t="e">
        <f>#REF!</f>
        <v>#REF!</v>
      </c>
      <c r="G13" s="96" t="e">
        <f>#REF!</f>
        <v>#REF!</v>
      </c>
      <c r="H13" s="95"/>
    </row>
    <row r="14" spans="1:8" s="47" customFormat="1" ht="17.25" customHeight="1">
      <c r="A14" s="47" t="s">
        <v>114</v>
      </c>
      <c r="B14" s="96" t="e">
        <f>#REF!</f>
        <v>#REF!</v>
      </c>
      <c r="C14" s="96"/>
      <c r="D14" s="97" t="e">
        <f>#REF!</f>
        <v>#REF!</v>
      </c>
      <c r="E14" s="97"/>
      <c r="F14" s="97" t="e">
        <f>#REF!</f>
        <v>#REF!</v>
      </c>
      <c r="G14" s="96" t="e">
        <f>#REF!</f>
        <v>#REF!</v>
      </c>
      <c r="H14" s="95"/>
    </row>
    <row r="15" spans="1:8" s="47" customFormat="1" ht="17.25" customHeight="1">
      <c r="A15" s="47" t="s">
        <v>224</v>
      </c>
      <c r="B15" s="96" t="e">
        <f>#REF!</f>
        <v>#REF!</v>
      </c>
      <c r="C15" s="96"/>
      <c r="D15" s="97" t="e">
        <f>#REF!</f>
        <v>#REF!</v>
      </c>
      <c r="E15" s="97"/>
      <c r="F15" s="97" t="e">
        <f>#REF!</f>
        <v>#REF!</v>
      </c>
      <c r="G15" s="96" t="e">
        <f>#REF!</f>
        <v>#REF!</v>
      </c>
      <c r="H15" s="95"/>
    </row>
    <row r="16" spans="1:6" s="47" customFormat="1" ht="17.25" customHeight="1">
      <c r="A16" s="98" t="s">
        <v>582</v>
      </c>
      <c r="B16" s="78"/>
      <c r="C16" s="78"/>
      <c r="D16" s="82"/>
      <c r="E16" s="82"/>
      <c r="F16" s="82"/>
    </row>
    <row r="17" spans="1:6" s="47" customFormat="1" ht="17.25" customHeight="1">
      <c r="A17" s="47" t="s">
        <v>123</v>
      </c>
      <c r="B17" s="78" t="e">
        <f>(B8-D8)/D8</f>
        <v>#REF!</v>
      </c>
      <c r="C17" s="78"/>
      <c r="D17" s="79" t="e">
        <f>(D8-F8)/F8</f>
        <v>#REF!</v>
      </c>
      <c r="E17" s="79"/>
      <c r="F17" s="79" t="e">
        <f>(F8-G8)/G8</f>
        <v>#REF!</v>
      </c>
    </row>
    <row r="18" spans="1:6" s="47" customFormat="1" ht="17.25" customHeight="1">
      <c r="A18" s="47" t="s">
        <v>188</v>
      </c>
      <c r="B18" s="78" t="e">
        <f>(B9-D9)/D9</f>
        <v>#REF!</v>
      </c>
      <c r="C18" s="78"/>
      <c r="D18" s="79" t="e">
        <f>(D9-F9)/F9</f>
        <v>#REF!</v>
      </c>
      <c r="E18" s="79"/>
      <c r="F18" s="79" t="e">
        <f>(F9-G9)/G9</f>
        <v>#REF!</v>
      </c>
    </row>
    <row r="19" spans="1:6" s="47" customFormat="1" ht="17.25" customHeight="1">
      <c r="A19" s="47" t="s">
        <v>122</v>
      </c>
      <c r="B19" s="78" t="e">
        <f>(B10-D10)/D10</f>
        <v>#REF!</v>
      </c>
      <c r="C19" s="78"/>
      <c r="D19" s="82" t="e">
        <f>(D10-F10)/F10</f>
        <v>#REF!</v>
      </c>
      <c r="E19" s="82"/>
      <c r="F19" s="82" t="e">
        <f>(F10-G10)/G10</f>
        <v>#REF!</v>
      </c>
    </row>
    <row r="20" spans="1:6" s="47" customFormat="1" ht="17.25" customHeight="1">
      <c r="A20" s="47" t="s">
        <v>190</v>
      </c>
      <c r="B20" s="96" t="e">
        <f>#REF!</f>
        <v>#REF!</v>
      </c>
      <c r="C20" s="96"/>
      <c r="D20" s="95" t="e">
        <f>#REF!</f>
        <v>#REF!</v>
      </c>
      <c r="E20" s="95"/>
      <c r="F20" s="95" t="e">
        <f>#REF!</f>
        <v>#REF!</v>
      </c>
    </row>
    <row r="21" spans="1:6" s="47" customFormat="1" ht="17.25" customHeight="1">
      <c r="A21" s="47" t="s">
        <v>191</v>
      </c>
      <c r="B21" s="96" t="e">
        <f>#REF!</f>
        <v>#REF!</v>
      </c>
      <c r="C21" s="96"/>
      <c r="D21" s="95" t="e">
        <f>#REF!</f>
        <v>#REF!</v>
      </c>
      <c r="E21" s="95"/>
      <c r="F21" s="95" t="e">
        <f>#REF!</f>
        <v>#REF!</v>
      </c>
    </row>
    <row r="22" spans="2:6" s="47" customFormat="1" ht="17.25" customHeight="1">
      <c r="B22" s="79"/>
      <c r="C22" s="79"/>
      <c r="D22" s="79"/>
      <c r="E22" s="79"/>
      <c r="F22" s="79"/>
    </row>
    <row r="23" spans="1:6" s="47" customFormat="1" ht="17.25" customHeight="1">
      <c r="A23" s="47" t="s">
        <v>124</v>
      </c>
      <c r="B23" s="80" t="s">
        <v>207</v>
      </c>
      <c r="C23" s="80"/>
      <c r="D23" s="81" t="s">
        <v>207</v>
      </c>
      <c r="E23" s="81"/>
      <c r="F23" s="81" t="s">
        <v>207</v>
      </c>
    </row>
    <row r="24" spans="1:6" s="47" customFormat="1" ht="17.25" customHeight="1">
      <c r="A24" s="47" t="s">
        <v>125</v>
      </c>
      <c r="B24" s="80" t="e">
        <f>#REF!</f>
        <v>#REF!</v>
      </c>
      <c r="C24" s="80"/>
      <c r="D24" s="81" t="e">
        <f>#REF!</f>
        <v>#REF!</v>
      </c>
      <c r="E24" s="81"/>
      <c r="F24" s="81" t="e">
        <f>#REF!</f>
        <v>#REF!</v>
      </c>
    </row>
    <row r="25" spans="1:6" s="47" customFormat="1" ht="17.25" customHeight="1">
      <c r="A25" s="47" t="s">
        <v>115</v>
      </c>
      <c r="B25" s="78" t="e">
        <f>#REF!</f>
        <v>#REF!</v>
      </c>
      <c r="C25" s="78"/>
      <c r="D25" s="82" t="e">
        <f>#REF!</f>
        <v>#REF!</v>
      </c>
      <c r="E25" s="82"/>
      <c r="F25" s="82" t="e">
        <f>#REF!</f>
        <v>#REF!</v>
      </c>
    </row>
    <row r="26" spans="1:6" s="47" customFormat="1" ht="17.25" customHeight="1">
      <c r="A26" s="47" t="s">
        <v>249</v>
      </c>
      <c r="B26" s="78" t="e">
        <f>#REF!</f>
        <v>#REF!</v>
      </c>
      <c r="C26" s="78"/>
      <c r="D26" s="82" t="e">
        <f>#REF!</f>
        <v>#REF!</v>
      </c>
      <c r="E26" s="82"/>
      <c r="F26" s="82" t="e">
        <f>#REF!</f>
        <v>#REF!</v>
      </c>
    </row>
    <row r="27" spans="2:6" s="47" customFormat="1" ht="18.75" customHeight="1">
      <c r="B27" s="78"/>
      <c r="C27" s="78"/>
      <c r="D27" s="79"/>
      <c r="E27" s="79"/>
      <c r="F27" s="79"/>
    </row>
    <row r="28" spans="1:6" s="47" customFormat="1" ht="18.75" customHeight="1">
      <c r="A28" s="28" t="s">
        <v>192</v>
      </c>
      <c r="B28" s="78"/>
      <c r="C28" s="78"/>
      <c r="D28" s="79"/>
      <c r="E28" s="79"/>
      <c r="F28" s="79"/>
    </row>
    <row r="29" spans="1:6" s="47" customFormat="1" ht="18.75" customHeight="1">
      <c r="A29" s="47" t="s">
        <v>208</v>
      </c>
      <c r="B29" s="78"/>
      <c r="C29" s="78"/>
      <c r="D29" s="79"/>
      <c r="E29" s="79"/>
      <c r="F29" s="79"/>
    </row>
    <row r="30" spans="1:6" s="47" customFormat="1" ht="18.75" customHeight="1">
      <c r="A30" s="47" t="s">
        <v>126</v>
      </c>
      <c r="B30" s="80" t="s">
        <v>193</v>
      </c>
      <c r="C30" s="80"/>
      <c r="D30" s="81" t="s">
        <v>193</v>
      </c>
      <c r="E30" s="81"/>
      <c r="F30" s="81" t="s">
        <v>193</v>
      </c>
    </row>
    <row r="31" spans="1:3" s="47" customFormat="1" ht="18.75" customHeight="1">
      <c r="A31" s="47" t="s">
        <v>209</v>
      </c>
      <c r="B31" s="99"/>
      <c r="C31" s="99"/>
    </row>
    <row r="32" spans="1:6" s="47" customFormat="1" ht="18.75" customHeight="1">
      <c r="A32" s="47" t="s">
        <v>127</v>
      </c>
      <c r="B32" s="80" t="s">
        <v>193</v>
      </c>
      <c r="C32" s="80"/>
      <c r="D32" s="81" t="s">
        <v>193</v>
      </c>
      <c r="E32" s="81"/>
      <c r="F32" s="81" t="s">
        <v>193</v>
      </c>
    </row>
    <row r="33" spans="2:3" s="47" customFormat="1" ht="18.75" customHeight="1">
      <c r="B33" s="99"/>
      <c r="C33" s="99"/>
    </row>
    <row r="34" spans="1:3" s="47" customFormat="1" ht="18.75" customHeight="1">
      <c r="A34" s="28" t="s">
        <v>194</v>
      </c>
      <c r="B34" s="99"/>
      <c r="C34" s="99"/>
    </row>
    <row r="35" spans="1:6" s="47" customFormat="1" ht="18.75" customHeight="1">
      <c r="A35" s="47" t="s">
        <v>128</v>
      </c>
      <c r="B35" s="80" t="e">
        <f>#REF!</f>
        <v>#REF!</v>
      </c>
      <c r="C35" s="80"/>
      <c r="D35" s="100" t="e">
        <f>#REF!</f>
        <v>#REF!</v>
      </c>
      <c r="E35" s="100"/>
      <c r="F35" s="100" t="e">
        <f>#REF!</f>
        <v>#REF!</v>
      </c>
    </row>
    <row r="36" spans="1:6" s="47" customFormat="1" ht="18.75" customHeight="1">
      <c r="A36" s="47" t="s">
        <v>129</v>
      </c>
      <c r="B36" s="80" t="s">
        <v>207</v>
      </c>
      <c r="C36" s="80"/>
      <c r="D36" s="81" t="s">
        <v>207</v>
      </c>
      <c r="E36" s="81"/>
      <c r="F36" s="81" t="s">
        <v>207</v>
      </c>
    </row>
    <row r="37" spans="1:6" s="47" customFormat="1" ht="18.75" customHeight="1">
      <c r="A37" s="47" t="s">
        <v>130</v>
      </c>
      <c r="B37" s="80" t="s">
        <v>207</v>
      </c>
      <c r="C37" s="80"/>
      <c r="D37" s="81" t="s">
        <v>207</v>
      </c>
      <c r="E37" s="81"/>
      <c r="F37" s="81" t="s">
        <v>207</v>
      </c>
    </row>
    <row r="38" spans="1:6" s="47" customFormat="1" ht="18.75" customHeight="1">
      <c r="A38" s="47" t="s">
        <v>131</v>
      </c>
      <c r="B38" s="80"/>
      <c r="C38" s="80"/>
      <c r="D38" s="81"/>
      <c r="E38" s="81"/>
      <c r="F38" s="81"/>
    </row>
    <row r="39" spans="1:6" s="47" customFormat="1" ht="18.75" customHeight="1">
      <c r="A39" s="47" t="s">
        <v>533</v>
      </c>
      <c r="B39" s="80" t="s">
        <v>207</v>
      </c>
      <c r="C39" s="80"/>
      <c r="D39" s="81" t="s">
        <v>207</v>
      </c>
      <c r="E39" s="81"/>
      <c r="F39" s="81" t="s">
        <v>207</v>
      </c>
    </row>
    <row r="40" s="47" customFormat="1" ht="15"/>
    <row r="41" spans="1:3" s="47" customFormat="1" ht="15.75">
      <c r="A41" s="28" t="s">
        <v>195</v>
      </c>
      <c r="B41" s="99"/>
      <c r="C41" s="99"/>
    </row>
    <row r="42" spans="1:6" s="47" customFormat="1" ht="15.75">
      <c r="A42" s="47" t="s">
        <v>132</v>
      </c>
      <c r="B42" s="80" t="s">
        <v>207</v>
      </c>
      <c r="C42" s="80"/>
      <c r="D42" s="81" t="s">
        <v>207</v>
      </c>
      <c r="E42" s="81"/>
      <c r="F42" s="81" t="s">
        <v>207</v>
      </c>
    </row>
    <row r="43" spans="1:6" s="47" customFormat="1" ht="15.75">
      <c r="A43" s="101" t="s">
        <v>133</v>
      </c>
      <c r="B43" s="80" t="s">
        <v>207</v>
      </c>
      <c r="C43" s="80"/>
      <c r="D43" s="81" t="s">
        <v>207</v>
      </c>
      <c r="E43" s="81"/>
      <c r="F43" s="81" t="s">
        <v>207</v>
      </c>
    </row>
    <row r="44" spans="1:6" s="47" customFormat="1" ht="18">
      <c r="A44" s="11" t="s">
        <v>134</v>
      </c>
      <c r="B44" s="80" t="s">
        <v>207</v>
      </c>
      <c r="C44" s="80"/>
      <c r="D44" s="81" t="s">
        <v>207</v>
      </c>
      <c r="E44" s="81"/>
      <c r="F44" s="81" t="s">
        <v>207</v>
      </c>
    </row>
    <row r="45" spans="1:6" s="47" customFormat="1" ht="15.75">
      <c r="A45" s="47" t="s">
        <v>135</v>
      </c>
      <c r="B45" s="80" t="s">
        <v>207</v>
      </c>
      <c r="C45" s="80"/>
      <c r="D45" s="81" t="s">
        <v>207</v>
      </c>
      <c r="E45" s="81"/>
      <c r="F45" s="81" t="s">
        <v>207</v>
      </c>
    </row>
    <row r="46" spans="1:8" s="28" customFormat="1" ht="15.75">
      <c r="A46" s="102"/>
      <c r="B46" s="102"/>
      <c r="C46" s="102"/>
      <c r="D46" s="102"/>
      <c r="E46" s="102"/>
      <c r="F46" s="102"/>
      <c r="G46" s="102"/>
      <c r="H46" s="102"/>
    </row>
    <row r="47" spans="1:3" s="47" customFormat="1" ht="15.75">
      <c r="A47" s="28" t="s">
        <v>198</v>
      </c>
      <c r="B47" s="99"/>
      <c r="C47" s="99"/>
    </row>
    <row r="48" spans="1:6" s="47" customFormat="1" ht="15">
      <c r="A48" s="47" t="s">
        <v>116</v>
      </c>
      <c r="B48" s="80" t="s">
        <v>207</v>
      </c>
      <c r="C48" s="80"/>
      <c r="D48" s="81" t="s">
        <v>207</v>
      </c>
      <c r="E48" s="81"/>
      <c r="F48" s="81" t="s">
        <v>207</v>
      </c>
    </row>
    <row r="49" spans="1:8" ht="17.25">
      <c r="A49" s="58"/>
      <c r="B49" s="76"/>
      <c r="C49" s="76"/>
      <c r="D49" s="77"/>
      <c r="E49" s="77"/>
      <c r="F49" s="77"/>
      <c r="G49" s="37"/>
      <c r="H49" s="37"/>
    </row>
    <row r="50" spans="1:8" ht="17.25">
      <c r="A50" s="58"/>
      <c r="B50" s="71"/>
      <c r="C50" s="71"/>
      <c r="D50" s="74"/>
      <c r="E50" s="74"/>
      <c r="F50" s="74"/>
      <c r="G50" s="37"/>
      <c r="H50" s="37"/>
    </row>
    <row r="51" spans="1:8" ht="15.75">
      <c r="A51" s="28" t="s">
        <v>199</v>
      </c>
      <c r="B51" s="5"/>
      <c r="C51" s="5"/>
      <c r="F51" s="31"/>
      <c r="G51" s="31"/>
      <c r="H51" s="31"/>
    </row>
    <row r="52" ht="15">
      <c r="A52" s="36" t="s">
        <v>554</v>
      </c>
    </row>
    <row r="53" ht="15">
      <c r="A53" s="36" t="s">
        <v>105</v>
      </c>
    </row>
    <row r="54" spans="1:8" s="37" customFormat="1" ht="15">
      <c r="A54" s="55"/>
      <c r="B54" s="75"/>
      <c r="C54" s="75"/>
      <c r="D54" s="75"/>
      <c r="E54" s="75"/>
      <c r="F54" s="75"/>
      <c r="G54" s="73"/>
      <c r="H54" s="73"/>
    </row>
    <row r="55" spans="1:8" s="37" customFormat="1" ht="17.25">
      <c r="A55" s="59" t="s">
        <v>118</v>
      </c>
      <c r="B55" s="73"/>
      <c r="C55" s="73"/>
      <c r="D55" s="73"/>
      <c r="E55" s="73"/>
      <c r="F55" s="73"/>
      <c r="G55" s="73"/>
      <c r="H55" s="73"/>
    </row>
    <row r="56" spans="1:8" s="37" customFormat="1" ht="14.25">
      <c r="A56" s="83" t="s">
        <v>119</v>
      </c>
      <c r="B56" s="73"/>
      <c r="C56" s="73"/>
      <c r="D56" s="73"/>
      <c r="E56" s="73"/>
      <c r="F56" s="73"/>
      <c r="G56" s="73"/>
      <c r="H56" s="73"/>
    </row>
    <row r="57" spans="1:8" s="37" customFormat="1" ht="14.25">
      <c r="A57" s="37" t="s">
        <v>120</v>
      </c>
      <c r="B57" s="75"/>
      <c r="C57" s="75"/>
      <c r="D57" s="75"/>
      <c r="E57" s="75"/>
      <c r="F57" s="75"/>
      <c r="G57" s="73"/>
      <c r="H57" s="73"/>
    </row>
    <row r="58" spans="2:8" s="37" customFormat="1" ht="14.25">
      <c r="B58" s="75"/>
      <c r="C58" s="75"/>
      <c r="D58" s="75"/>
      <c r="E58" s="75"/>
      <c r="F58" s="75"/>
      <c r="G58" s="73"/>
      <c r="H58" s="73"/>
    </row>
    <row r="59" spans="2:8" s="37" customFormat="1" ht="14.25">
      <c r="B59" s="75"/>
      <c r="C59" s="75"/>
      <c r="D59" s="75"/>
      <c r="E59" s="75"/>
      <c r="F59" s="75"/>
      <c r="G59" s="73"/>
      <c r="H59" s="73"/>
    </row>
    <row r="60" spans="1:8" s="37" customFormat="1" ht="14.25">
      <c r="A60" s="48" t="s">
        <v>555</v>
      </c>
      <c r="B60" s="75"/>
      <c r="C60" s="75"/>
      <c r="D60" s="75"/>
      <c r="E60" s="75"/>
      <c r="F60" s="75"/>
      <c r="G60" s="73"/>
      <c r="H60" s="73"/>
    </row>
    <row r="61" spans="1:8" s="37" customFormat="1" ht="14.25">
      <c r="A61" s="48" t="s">
        <v>581</v>
      </c>
      <c r="B61" s="75"/>
      <c r="C61" s="75"/>
      <c r="D61" s="75"/>
      <c r="E61" s="75"/>
      <c r="F61" s="75"/>
      <c r="G61" s="73"/>
      <c r="H61" s="73"/>
    </row>
    <row r="62" ht="12.75">
      <c r="A62" s="49">
        <v>37083</v>
      </c>
    </row>
  </sheetData>
  <mergeCells count="3">
    <mergeCell ref="A1:H1"/>
    <mergeCell ref="A2:H2"/>
    <mergeCell ref="B4:G4"/>
  </mergeCells>
  <printOptions/>
  <pageMargins left="1.19" right="0.24" top="0.27" bottom="0" header="0.38" footer="0.19"/>
  <pageSetup horizontalDpi="300" verticalDpi="300" orientation="portrait" scale="73" r:id="rId1"/>
</worksheet>
</file>

<file path=xl/worksheets/sheet6.xml><?xml version="1.0" encoding="utf-8"?>
<worksheet xmlns="http://schemas.openxmlformats.org/spreadsheetml/2006/main" xmlns:r="http://schemas.openxmlformats.org/officeDocument/2006/relationships">
  <dimension ref="A1:AV152"/>
  <sheetViews>
    <sheetView zoomScaleSheetLayoutView="100" workbookViewId="0" topLeftCell="A101">
      <selection activeCell="A107" sqref="A107"/>
    </sheetView>
  </sheetViews>
  <sheetFormatPr defaultColWidth="9.140625" defaultRowHeight="12.75"/>
  <cols>
    <col min="1" max="1" width="51.7109375" style="37" customWidth="1"/>
    <col min="2" max="2" width="11.00390625" style="0" customWidth="1"/>
    <col min="3" max="3" width="2.8515625" style="0" hidden="1" customWidth="1"/>
    <col min="4" max="4" width="0.9921875" style="0" customWidth="1"/>
    <col min="5" max="5" width="9.28125" style="32" customWidth="1"/>
    <col min="6" max="6" width="1.8515625" style="32" customWidth="1"/>
    <col min="7" max="7" width="10.00390625" style="0" customWidth="1"/>
    <col min="8" max="8" width="4.00390625" style="0" customWidth="1"/>
    <col min="9" max="9" width="8.7109375" style="0" hidden="1" customWidth="1"/>
    <col min="10" max="10" width="1.57421875" style="0" customWidth="1"/>
    <col min="11" max="11" width="11.421875" style="0" customWidth="1"/>
    <col min="12" max="12" width="1.7109375" style="0" customWidth="1"/>
    <col min="13" max="13" width="9.00390625" style="2" customWidth="1"/>
    <col min="14" max="14" width="1.8515625" style="2" customWidth="1"/>
    <col min="15" max="15" width="9.57421875" style="0" customWidth="1"/>
    <col min="16" max="16" width="8.140625" style="0" hidden="1" customWidth="1"/>
    <col min="17" max="17" width="5.57421875" style="0" customWidth="1"/>
    <col min="18" max="18" width="1.8515625" style="0" customWidth="1"/>
    <col min="19" max="19" width="10.421875" style="0" customWidth="1"/>
    <col min="20" max="20" width="1.421875" style="0" customWidth="1"/>
    <col min="21" max="21" width="10.57421875" style="2" customWidth="1"/>
    <col min="22" max="22" width="3.421875" style="2" customWidth="1"/>
    <col min="23" max="23" width="9.57421875" style="0" customWidth="1"/>
    <col min="24" max="24" width="2.140625" style="0" hidden="1" customWidth="1"/>
    <col min="25" max="25" width="5.28125" style="0" hidden="1" customWidth="1"/>
    <col min="26" max="26" width="6.28125" style="0" customWidth="1"/>
    <col min="27" max="27" width="11.421875" style="0" customWidth="1"/>
    <col min="28" max="28" width="1.7109375" style="0" customWidth="1"/>
    <col min="29" max="29" width="10.8515625" style="0" customWidth="1"/>
    <col min="31" max="31" width="7.57421875" style="0" hidden="1" customWidth="1"/>
    <col min="32" max="32" width="6.00390625" style="0" customWidth="1"/>
    <col min="33" max="33" width="11.140625" style="0" customWidth="1"/>
    <col min="34" max="34" width="0.9921875" style="0" customWidth="1"/>
    <col min="35" max="35" width="11.28125" style="0" customWidth="1"/>
    <col min="36" max="36" width="1.7109375" style="0" customWidth="1"/>
    <col min="37" max="37" width="12.140625" style="0" customWidth="1"/>
    <col min="38" max="38" width="9.140625" style="0" hidden="1" customWidth="1"/>
    <col min="39" max="39" width="0.13671875" style="0" customWidth="1"/>
  </cols>
  <sheetData>
    <row r="1" spans="1:38" ht="12.75">
      <c r="A1" s="534" t="s">
        <v>552</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1"/>
    </row>
    <row r="2" spans="1:38" ht="12.75">
      <c r="A2" s="534" t="s">
        <v>24</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row>
    <row r="3" spans="1:38" ht="12.75">
      <c r="A3" s="442" t="e">
        <f>#REF!</f>
        <v>#REF!</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1"/>
    </row>
    <row r="4" spans="1:38" ht="15">
      <c r="A4" s="16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444" t="s">
        <v>153</v>
      </c>
      <c r="AG4" s="444"/>
      <c r="AH4" s="444"/>
      <c r="AI4" s="444"/>
      <c r="AJ4" s="444"/>
      <c r="AK4" s="9"/>
      <c r="AL4" s="1"/>
    </row>
    <row r="5" spans="1:38" ht="15">
      <c r="A5" s="158"/>
      <c r="B5" s="38"/>
      <c r="C5" s="38"/>
      <c r="D5" s="38"/>
      <c r="E5" s="38"/>
      <c r="F5" s="38"/>
      <c r="G5" s="38"/>
      <c r="H5" s="38"/>
      <c r="I5" s="38"/>
      <c r="J5" s="38"/>
      <c r="K5" s="38"/>
      <c r="L5" s="38"/>
      <c r="M5" s="38"/>
      <c r="N5" s="38"/>
      <c r="O5" s="38"/>
      <c r="P5" s="38"/>
      <c r="Q5" s="38"/>
      <c r="R5" s="38"/>
      <c r="S5" s="38"/>
      <c r="T5" s="38"/>
      <c r="U5" s="38"/>
      <c r="V5" s="38"/>
      <c r="W5" s="38"/>
      <c r="X5" s="38"/>
      <c r="Y5" s="38"/>
      <c r="Z5" s="38"/>
      <c r="AA5" s="38"/>
      <c r="AB5" s="38"/>
      <c r="AH5" s="38"/>
      <c r="AI5" s="38"/>
      <c r="AJ5" s="38"/>
      <c r="AK5" s="38"/>
      <c r="AL5" s="1"/>
    </row>
    <row r="6" spans="1:38" ht="21.75" customHeight="1">
      <c r="A6" s="169"/>
      <c r="B6" s="533" t="s">
        <v>550</v>
      </c>
      <c r="C6" s="533"/>
      <c r="D6" s="533"/>
      <c r="E6" s="533"/>
      <c r="F6" s="533"/>
      <c r="G6" s="533"/>
      <c r="H6" s="3"/>
      <c r="I6" s="2"/>
      <c r="J6" s="5"/>
      <c r="K6" s="533" t="s">
        <v>549</v>
      </c>
      <c r="L6" s="533"/>
      <c r="M6" s="533"/>
      <c r="N6" s="533"/>
      <c r="O6" s="533"/>
      <c r="P6" s="24"/>
      <c r="Q6" s="24"/>
      <c r="R6" s="5"/>
      <c r="S6" s="533" t="s">
        <v>203</v>
      </c>
      <c r="T6" s="533"/>
      <c r="U6" s="533"/>
      <c r="V6" s="533"/>
      <c r="W6" s="533"/>
      <c r="X6" s="533"/>
      <c r="Y6" s="3"/>
      <c r="Z6" s="533" t="s">
        <v>108</v>
      </c>
      <c r="AA6" s="533"/>
      <c r="AB6" s="533"/>
      <c r="AC6" s="533"/>
      <c r="AD6" s="533"/>
      <c r="AE6" s="533"/>
      <c r="AF6" s="3"/>
      <c r="AG6" s="443" t="s">
        <v>136</v>
      </c>
      <c r="AH6" s="443"/>
      <c r="AI6" s="443"/>
      <c r="AJ6" s="443"/>
      <c r="AK6" s="443"/>
      <c r="AL6" s="443"/>
    </row>
    <row r="7" spans="1:39" s="47" customFormat="1" ht="35.25" customHeight="1">
      <c r="A7" s="86"/>
      <c r="B7" s="87" t="e">
        <f>#REF!</f>
        <v>#REF!</v>
      </c>
      <c r="C7" s="208" t="e">
        <f>#REF!</f>
        <v>#REF!</v>
      </c>
      <c r="E7" s="88" t="e">
        <f>#REF!</f>
        <v>#REF!</v>
      </c>
      <c r="F7" s="208"/>
      <c r="G7" s="89" t="e">
        <f>#REF!</f>
        <v>#REF!</v>
      </c>
      <c r="H7" s="89"/>
      <c r="I7" s="89" t="e">
        <f>#REF!</f>
        <v>#REF!</v>
      </c>
      <c r="J7" s="208"/>
      <c r="K7" s="87" t="e">
        <f>#REF!</f>
        <v>#REF!</v>
      </c>
      <c r="L7" s="208" t="e">
        <f>#REF!</f>
        <v>#REF!</v>
      </c>
      <c r="M7" s="88" t="e">
        <f>#REF!</f>
        <v>#REF!</v>
      </c>
      <c r="N7" s="208"/>
      <c r="O7" s="89" t="e">
        <f>#REF!</f>
        <v>#REF!</v>
      </c>
      <c r="P7" s="89" t="e">
        <f>#REF!</f>
        <v>#REF!</v>
      </c>
      <c r="Q7" s="208"/>
      <c r="R7" s="233"/>
      <c r="S7" s="87" t="e">
        <f>#REF!</f>
        <v>#REF!</v>
      </c>
      <c r="T7" s="208"/>
      <c r="U7" s="88" t="e">
        <f>#REF!</f>
        <v>#REF!</v>
      </c>
      <c r="V7" s="208" t="e">
        <f>#REF!</f>
        <v>#REF!</v>
      </c>
      <c r="W7" s="89" t="e">
        <f>#REF!</f>
        <v>#REF!</v>
      </c>
      <c r="X7" s="89" t="e">
        <f>#REF!</f>
        <v>#REF!</v>
      </c>
      <c r="Y7" s="208" t="e">
        <f>#REF!</f>
        <v>#REF!</v>
      </c>
      <c r="AA7" s="87" t="e">
        <f>#REF!</f>
        <v>#REF!</v>
      </c>
      <c r="AB7" s="208" t="e">
        <f>#REF!</f>
        <v>#REF!</v>
      </c>
      <c r="AC7" s="88" t="e">
        <f>AA7-366</f>
        <v>#REF!</v>
      </c>
      <c r="AD7" s="89" t="e">
        <f>AC7-366</f>
        <v>#REF!</v>
      </c>
      <c r="AE7" s="89">
        <v>36068</v>
      </c>
      <c r="AF7" s="90"/>
      <c r="AG7" s="87" t="e">
        <f>AA7</f>
        <v>#REF!</v>
      </c>
      <c r="AI7" s="88" t="e">
        <f>AG7-366</f>
        <v>#REF!</v>
      </c>
      <c r="AJ7" s="208"/>
      <c r="AK7" s="89" t="e">
        <f>AI7-366</f>
        <v>#REF!</v>
      </c>
      <c r="AL7" s="89">
        <v>36068</v>
      </c>
      <c r="AM7" s="208"/>
    </row>
    <row r="8" spans="1:39" s="26" customFormat="1" ht="13.5" customHeight="1">
      <c r="A8" s="170" t="s">
        <v>212</v>
      </c>
      <c r="B8" s="62" t="e">
        <f>#REF!</f>
        <v>#REF!</v>
      </c>
      <c r="C8" s="62"/>
      <c r="D8" s="62"/>
      <c r="E8" s="63" t="e">
        <f>#REF!</f>
        <v>#REF!</v>
      </c>
      <c r="F8" s="63"/>
      <c r="G8" s="63" t="e">
        <f>#REF!</f>
        <v>#REF!</v>
      </c>
      <c r="H8" s="63"/>
      <c r="I8" s="64" t="e">
        <f>#REF!</f>
        <v>#REF!</v>
      </c>
      <c r="J8" s="36"/>
      <c r="K8" s="62" t="e">
        <f>#REF!</f>
        <v>#REF!</v>
      </c>
      <c r="L8" s="62"/>
      <c r="M8" s="63" t="e">
        <f>#REF!</f>
        <v>#REF!</v>
      </c>
      <c r="N8" s="63"/>
      <c r="O8" s="63" t="e">
        <f>#REF!</f>
        <v>#REF!</v>
      </c>
      <c r="P8" s="63" t="e">
        <f>#REF!</f>
        <v>#REF!</v>
      </c>
      <c r="Q8" s="63"/>
      <c r="R8" s="65"/>
      <c r="S8" s="62" t="e">
        <f>#REF!</f>
        <v>#REF!</v>
      </c>
      <c r="T8" s="62"/>
      <c r="U8" s="63" t="e">
        <f>#REF!</f>
        <v>#REF!</v>
      </c>
      <c r="V8" s="63"/>
      <c r="W8" s="63" t="e">
        <f>#REF!</f>
        <v>#REF!</v>
      </c>
      <c r="X8" s="63" t="e">
        <f>#REF!</f>
        <v>#REF!</v>
      </c>
      <c r="Y8" s="63"/>
      <c r="Z8" s="63"/>
      <c r="AA8" s="62" t="e">
        <f>#REF!</f>
        <v>#REF!</v>
      </c>
      <c r="AB8" s="62"/>
      <c r="AC8" s="66" t="e">
        <f>#REF!</f>
        <v>#REF!</v>
      </c>
      <c r="AD8" s="66" t="e">
        <f>#REF!</f>
        <v>#REF!</v>
      </c>
      <c r="AE8" s="66" t="e">
        <f>#REF!</f>
        <v>#REF!</v>
      </c>
      <c r="AF8" s="64"/>
      <c r="AG8" s="62" t="e">
        <f>#REF!</f>
        <v>#REF!</v>
      </c>
      <c r="AH8" s="62"/>
      <c r="AI8" s="66" t="e">
        <f>#REF!</f>
        <v>#REF!</v>
      </c>
      <c r="AJ8" s="66"/>
      <c r="AK8" s="66" t="e">
        <f>#REF!</f>
        <v>#REF!</v>
      </c>
      <c r="AL8" s="62" t="e">
        <f>#REF!</f>
        <v>#REF!</v>
      </c>
      <c r="AM8" s="36"/>
    </row>
    <row r="9" spans="1:39" s="26" customFormat="1" ht="13.5" customHeight="1">
      <c r="A9" s="170"/>
      <c r="B9" s="62"/>
      <c r="C9" s="62"/>
      <c r="D9" s="62"/>
      <c r="E9" s="63"/>
      <c r="F9" s="63"/>
      <c r="G9" s="63"/>
      <c r="H9" s="63"/>
      <c r="I9" s="64"/>
      <c r="J9" s="36"/>
      <c r="K9" s="62"/>
      <c r="L9" s="62"/>
      <c r="M9" s="63"/>
      <c r="N9" s="63"/>
      <c r="O9" s="63"/>
      <c r="P9" s="63"/>
      <c r="Q9" s="63"/>
      <c r="R9" s="65"/>
      <c r="S9" s="62"/>
      <c r="T9" s="62"/>
      <c r="U9" s="63"/>
      <c r="V9" s="63"/>
      <c r="W9" s="63"/>
      <c r="X9" s="63"/>
      <c r="Y9" s="63"/>
      <c r="Z9" s="63"/>
      <c r="AA9" s="62"/>
      <c r="AB9" s="62"/>
      <c r="AC9" s="66"/>
      <c r="AD9" s="66"/>
      <c r="AE9" s="66"/>
      <c r="AF9" s="64"/>
      <c r="AG9" s="62"/>
      <c r="AH9" s="62"/>
      <c r="AI9" s="66"/>
      <c r="AJ9" s="66"/>
      <c r="AK9" s="66"/>
      <c r="AL9" s="62"/>
      <c r="AM9" s="36"/>
    </row>
    <row r="10" spans="1:39" ht="13.5" customHeight="1">
      <c r="A10" s="61" t="s">
        <v>165</v>
      </c>
      <c r="B10" s="67"/>
      <c r="C10" s="67"/>
      <c r="D10" s="67"/>
      <c r="E10" s="68"/>
      <c r="F10" s="68"/>
      <c r="G10" s="68"/>
      <c r="H10" s="68"/>
      <c r="I10" s="68"/>
      <c r="J10" s="37"/>
      <c r="K10" s="62"/>
      <c r="L10" s="62"/>
      <c r="M10" s="68"/>
      <c r="N10" s="68"/>
      <c r="O10" s="68"/>
      <c r="P10" s="68"/>
      <c r="Q10" s="68"/>
      <c r="R10" s="65"/>
      <c r="S10" s="62"/>
      <c r="T10" s="62"/>
      <c r="U10" s="68"/>
      <c r="V10" s="68"/>
      <c r="W10" s="68"/>
      <c r="X10" s="68"/>
      <c r="Y10" s="68"/>
      <c r="Z10" s="63"/>
      <c r="AA10" s="63"/>
      <c r="AB10" s="63"/>
      <c r="AC10" s="63"/>
      <c r="AD10" s="63"/>
      <c r="AE10" s="69"/>
      <c r="AF10" s="69"/>
      <c r="AG10" s="62"/>
      <c r="AH10" s="62"/>
      <c r="AI10" s="70"/>
      <c r="AJ10" s="70"/>
      <c r="AK10" s="70"/>
      <c r="AL10" s="63"/>
      <c r="AM10" s="37"/>
    </row>
    <row r="11" spans="1:39" ht="21.75" customHeight="1">
      <c r="A11" s="11" t="s">
        <v>172</v>
      </c>
      <c r="B11" s="174" t="e">
        <f>#REF!</f>
        <v>#REF!</v>
      </c>
      <c r="C11" s="174"/>
      <c r="D11" s="174"/>
      <c r="E11" s="175" t="e">
        <f>#REF!</f>
        <v>#REF!</v>
      </c>
      <c r="F11" s="175"/>
      <c r="G11" s="175" t="e">
        <f>#REF!</f>
        <v>#REF!</v>
      </c>
      <c r="H11" s="175"/>
      <c r="I11" s="93" t="e">
        <f>#REF!</f>
        <v>#REF!</v>
      </c>
      <c r="J11" s="28"/>
      <c r="K11" s="174" t="e">
        <f>#REF!</f>
        <v>#REF!</v>
      </c>
      <c r="L11" s="174"/>
      <c r="M11" s="175" t="e">
        <f>#REF!</f>
        <v>#REF!</v>
      </c>
      <c r="N11" s="175"/>
      <c r="O11" s="175" t="e">
        <f>#REF!</f>
        <v>#REF!</v>
      </c>
      <c r="P11" s="176" t="e">
        <f>#REF!</f>
        <v>#REF!</v>
      </c>
      <c r="Q11" s="176"/>
      <c r="R11" s="177"/>
      <c r="S11" s="178" t="e">
        <f>#REF!</f>
        <v>#REF!</v>
      </c>
      <c r="T11" s="178"/>
      <c r="U11" s="175" t="e">
        <f>#REF!</f>
        <v>#REF!</v>
      </c>
      <c r="V11" s="175"/>
      <c r="W11" s="175" t="e">
        <f>#REF!</f>
        <v>#REF!</v>
      </c>
      <c r="X11" s="176" t="e">
        <f>#REF!</f>
        <v>#REF!</v>
      </c>
      <c r="Y11" s="176"/>
      <c r="Z11" s="93"/>
      <c r="AA11" s="174" t="e">
        <f>#REF!</f>
        <v>#REF!</v>
      </c>
      <c r="AB11" s="174"/>
      <c r="AC11" s="97" t="e">
        <f>#REF!</f>
        <v>#REF!</v>
      </c>
      <c r="AD11" s="97" t="e">
        <f>#REF!</f>
        <v>#REF!</v>
      </c>
      <c r="AE11" s="174" t="e">
        <f>#REF!</f>
        <v>#REF!</v>
      </c>
      <c r="AF11" s="174"/>
      <c r="AG11" s="179" t="e">
        <f>#REF!</f>
        <v>#REF!</v>
      </c>
      <c r="AH11" s="179"/>
      <c r="AI11" s="180" t="e">
        <f>#REF!</f>
        <v>#REF!</v>
      </c>
      <c r="AJ11" s="180"/>
      <c r="AK11" s="180" t="e">
        <f>#REF!</f>
        <v>#REF!</v>
      </c>
      <c r="AL11" s="179" t="e">
        <f>#REF!</f>
        <v>#REF!</v>
      </c>
      <c r="AM11" s="28"/>
    </row>
    <row r="12" spans="1:39" ht="21.75" customHeight="1">
      <c r="A12" s="11" t="s">
        <v>173</v>
      </c>
      <c r="B12" s="174" t="e">
        <f>#REF!</f>
        <v>#REF!</v>
      </c>
      <c r="C12" s="174"/>
      <c r="D12" s="174"/>
      <c r="E12" s="175" t="e">
        <f>#REF!</f>
        <v>#REF!</v>
      </c>
      <c r="F12" s="175"/>
      <c r="G12" s="175" t="e">
        <f>#REF!</f>
        <v>#REF!</v>
      </c>
      <c r="H12" s="175"/>
      <c r="I12" s="93" t="e">
        <f>#REF!</f>
        <v>#REF!</v>
      </c>
      <c r="J12" s="28"/>
      <c r="K12" s="174" t="e">
        <f>#REF!</f>
        <v>#REF!</v>
      </c>
      <c r="L12" s="174"/>
      <c r="M12" s="175" t="e">
        <f>#REF!</f>
        <v>#REF!</v>
      </c>
      <c r="N12" s="175"/>
      <c r="O12" s="175" t="e">
        <f>#REF!</f>
        <v>#REF!</v>
      </c>
      <c r="P12" s="176" t="e">
        <f>#REF!</f>
        <v>#REF!</v>
      </c>
      <c r="Q12" s="176"/>
      <c r="R12" s="177"/>
      <c r="S12" s="178" t="e">
        <f>#REF!</f>
        <v>#REF!</v>
      </c>
      <c r="T12" s="178"/>
      <c r="U12" s="175" t="e">
        <f>#REF!</f>
        <v>#REF!</v>
      </c>
      <c r="V12" s="175"/>
      <c r="W12" s="175" t="e">
        <f>#REF!</f>
        <v>#REF!</v>
      </c>
      <c r="X12" s="176" t="e">
        <f>#REF!</f>
        <v>#REF!</v>
      </c>
      <c r="Y12" s="176"/>
      <c r="Z12" s="93"/>
      <c r="AA12" s="174" t="e">
        <f>#REF!</f>
        <v>#REF!</v>
      </c>
      <c r="AB12" s="174"/>
      <c r="AC12" s="97" t="e">
        <f>#REF!</f>
        <v>#REF!</v>
      </c>
      <c r="AD12" s="97" t="e">
        <f>#REF!</f>
        <v>#REF!</v>
      </c>
      <c r="AE12" s="174" t="e">
        <f>#REF!</f>
        <v>#REF!</v>
      </c>
      <c r="AF12" s="28"/>
      <c r="AG12" s="179" t="e">
        <f>#REF!</f>
        <v>#REF!</v>
      </c>
      <c r="AH12" s="179"/>
      <c r="AI12" s="180" t="e">
        <f>#REF!</f>
        <v>#REF!</v>
      </c>
      <c r="AJ12" s="180"/>
      <c r="AK12" s="180" t="e">
        <f>#REF!</f>
        <v>#REF!</v>
      </c>
      <c r="AL12" s="179" t="e">
        <f>#REF!</f>
        <v>#REF!</v>
      </c>
      <c r="AM12" s="28"/>
    </row>
    <row r="13" spans="1:39" ht="21.75" customHeight="1">
      <c r="A13" s="47" t="s">
        <v>137</v>
      </c>
      <c r="B13" s="174" t="e">
        <f>#REF!</f>
        <v>#REF!</v>
      </c>
      <c r="C13" s="174"/>
      <c r="D13" s="174"/>
      <c r="E13" s="175" t="e">
        <f>#REF!</f>
        <v>#REF!</v>
      </c>
      <c r="F13" s="175"/>
      <c r="G13" s="175" t="e">
        <f>#REF!</f>
        <v>#REF!</v>
      </c>
      <c r="H13" s="175"/>
      <c r="I13" s="93" t="e">
        <f>#REF!</f>
        <v>#REF!</v>
      </c>
      <c r="J13" s="28"/>
      <c r="K13" s="174" t="e">
        <f>#REF!</f>
        <v>#REF!</v>
      </c>
      <c r="L13" s="174"/>
      <c r="M13" s="175" t="e">
        <f>#REF!</f>
        <v>#REF!</v>
      </c>
      <c r="N13" s="175"/>
      <c r="O13" s="175" t="e">
        <f>#REF!</f>
        <v>#REF!</v>
      </c>
      <c r="P13" s="176" t="e">
        <f>#REF!</f>
        <v>#REF!</v>
      </c>
      <c r="Q13" s="176"/>
      <c r="R13" s="177"/>
      <c r="S13" s="178" t="e">
        <f>#REF!</f>
        <v>#REF!</v>
      </c>
      <c r="T13" s="178"/>
      <c r="U13" s="175" t="e">
        <f>#REF!</f>
        <v>#REF!</v>
      </c>
      <c r="V13" s="175"/>
      <c r="W13" s="175" t="e">
        <f>#REF!</f>
        <v>#REF!</v>
      </c>
      <c r="X13" s="176" t="e">
        <f>#REF!</f>
        <v>#REF!</v>
      </c>
      <c r="Y13" s="176"/>
      <c r="Z13" s="93"/>
      <c r="AA13" s="174" t="e">
        <f>#REF!</f>
        <v>#REF!</v>
      </c>
      <c r="AB13" s="174"/>
      <c r="AC13" s="97" t="e">
        <f>#REF!</f>
        <v>#REF!</v>
      </c>
      <c r="AD13" s="97" t="e">
        <f>#REF!</f>
        <v>#REF!</v>
      </c>
      <c r="AE13" s="174" t="e">
        <f>#REF!</f>
        <v>#REF!</v>
      </c>
      <c r="AF13" s="28"/>
      <c r="AG13" s="212" t="e">
        <f>#REF!</f>
        <v>#REF!</v>
      </c>
      <c r="AH13" s="179"/>
      <c r="AI13" s="180" t="e">
        <f>#REF!</f>
        <v>#REF!</v>
      </c>
      <c r="AJ13" s="180"/>
      <c r="AK13" s="180" t="e">
        <f>#REF!</f>
        <v>#REF!</v>
      </c>
      <c r="AL13" s="179" t="e">
        <f>#REF!</f>
        <v>#REF!</v>
      </c>
      <c r="AM13" s="28"/>
    </row>
    <row r="14" spans="1:39" ht="21.75" customHeight="1">
      <c r="A14" s="47" t="s">
        <v>148</v>
      </c>
      <c r="B14" s="174" t="e">
        <f>#REF!</f>
        <v>#REF!</v>
      </c>
      <c r="C14" s="174"/>
      <c r="D14" s="174"/>
      <c r="E14" s="175" t="e">
        <f>#REF!</f>
        <v>#REF!</v>
      </c>
      <c r="F14" s="175"/>
      <c r="G14" s="175" t="e">
        <f>#REF!</f>
        <v>#REF!</v>
      </c>
      <c r="H14" s="175"/>
      <c r="I14" s="93" t="e">
        <f>#REF!</f>
        <v>#REF!</v>
      </c>
      <c r="J14" s="28"/>
      <c r="K14" s="174" t="e">
        <f>#REF!</f>
        <v>#REF!</v>
      </c>
      <c r="L14" s="174"/>
      <c r="M14" s="175" t="e">
        <f>#REF!</f>
        <v>#REF!</v>
      </c>
      <c r="N14" s="175"/>
      <c r="O14" s="175" t="e">
        <f>#REF!</f>
        <v>#REF!</v>
      </c>
      <c r="P14" s="176" t="e">
        <f>#REF!</f>
        <v>#REF!</v>
      </c>
      <c r="Q14" s="176"/>
      <c r="R14" s="177"/>
      <c r="S14" s="178" t="e">
        <f>#REF!</f>
        <v>#REF!</v>
      </c>
      <c r="T14" s="178"/>
      <c r="U14" s="175" t="e">
        <f>#REF!</f>
        <v>#REF!</v>
      </c>
      <c r="V14" s="175"/>
      <c r="W14" s="175" t="e">
        <f>#REF!</f>
        <v>#REF!</v>
      </c>
      <c r="X14" s="176" t="e">
        <f>#REF!</f>
        <v>#REF!</v>
      </c>
      <c r="Y14" s="176"/>
      <c r="Z14" s="93"/>
      <c r="AA14" s="174" t="e">
        <f>#REF!</f>
        <v>#REF!</v>
      </c>
      <c r="AB14" s="174"/>
      <c r="AC14" s="97" t="e">
        <f>#REF!</f>
        <v>#REF!</v>
      </c>
      <c r="AD14" s="97" t="e">
        <f>#REF!</f>
        <v>#REF!</v>
      </c>
      <c r="AE14" s="174" t="e">
        <f>#REF!</f>
        <v>#REF!</v>
      </c>
      <c r="AF14" s="28"/>
      <c r="AG14" s="212" t="e">
        <f>#REF!</f>
        <v>#REF!</v>
      </c>
      <c r="AH14" s="179"/>
      <c r="AI14" s="180" t="e">
        <f>#REF!</f>
        <v>#REF!</v>
      </c>
      <c r="AJ14" s="180"/>
      <c r="AK14" s="180" t="e">
        <f>#REF!</f>
        <v>#REF!</v>
      </c>
      <c r="AL14" s="179" t="e">
        <f>#REF!</f>
        <v>#REF!</v>
      </c>
      <c r="AM14" s="28"/>
    </row>
    <row r="15" spans="1:39" ht="21.75" customHeight="1">
      <c r="A15" s="47" t="s">
        <v>138</v>
      </c>
      <c r="B15" s="174" t="e">
        <f>#REF!</f>
        <v>#REF!</v>
      </c>
      <c r="C15" s="174"/>
      <c r="D15" s="174"/>
      <c r="E15" s="175" t="e">
        <f>#REF!</f>
        <v>#REF!</v>
      </c>
      <c r="F15" s="175"/>
      <c r="G15" s="175" t="e">
        <f>#REF!</f>
        <v>#REF!</v>
      </c>
      <c r="H15" s="175"/>
      <c r="I15" s="93" t="e">
        <f>#REF!</f>
        <v>#REF!</v>
      </c>
      <c r="J15" s="28"/>
      <c r="K15" s="174" t="e">
        <f>#REF!</f>
        <v>#REF!</v>
      </c>
      <c r="L15" s="174"/>
      <c r="M15" s="175" t="e">
        <f>#REF!</f>
        <v>#REF!</v>
      </c>
      <c r="N15" s="175"/>
      <c r="O15" s="175" t="e">
        <f>#REF!</f>
        <v>#REF!</v>
      </c>
      <c r="P15" s="176" t="e">
        <f>#REF!</f>
        <v>#REF!</v>
      </c>
      <c r="Q15" s="176"/>
      <c r="R15" s="177"/>
      <c r="S15" s="178" t="e">
        <f>#REF!</f>
        <v>#REF!</v>
      </c>
      <c r="T15" s="178"/>
      <c r="U15" s="175" t="e">
        <f>#REF!</f>
        <v>#REF!</v>
      </c>
      <c r="V15" s="175"/>
      <c r="W15" s="175" t="e">
        <f>#REF!</f>
        <v>#REF!</v>
      </c>
      <c r="X15" s="176" t="e">
        <f>#REF!</f>
        <v>#REF!</v>
      </c>
      <c r="Y15" s="176"/>
      <c r="Z15" s="93"/>
      <c r="AA15" s="174" t="e">
        <f>#REF!</f>
        <v>#REF!</v>
      </c>
      <c r="AB15" s="174"/>
      <c r="AC15" s="97" t="e">
        <f>#REF!</f>
        <v>#REF!</v>
      </c>
      <c r="AD15" s="97" t="e">
        <f>#REF!</f>
        <v>#REF!</v>
      </c>
      <c r="AE15" s="174" t="e">
        <f>#REF!</f>
        <v>#REF!</v>
      </c>
      <c r="AF15" s="28"/>
      <c r="AG15" s="212" t="e">
        <f>#REF!</f>
        <v>#REF!</v>
      </c>
      <c r="AH15" s="179"/>
      <c r="AI15" s="180" t="e">
        <f>#REF!</f>
        <v>#REF!</v>
      </c>
      <c r="AJ15" s="180"/>
      <c r="AK15" s="180" t="e">
        <f>#REF!</f>
        <v>#REF!</v>
      </c>
      <c r="AL15" s="179" t="e">
        <f>#REF!</f>
        <v>#REF!</v>
      </c>
      <c r="AM15" s="28"/>
    </row>
    <row r="16" spans="1:39" ht="21.75" customHeight="1">
      <c r="A16" s="47" t="s">
        <v>219</v>
      </c>
      <c r="B16" s="174" t="e">
        <f>#REF!</f>
        <v>#REF!</v>
      </c>
      <c r="C16" s="174"/>
      <c r="D16" s="174"/>
      <c r="E16" s="175" t="e">
        <f>#REF!</f>
        <v>#REF!</v>
      </c>
      <c r="F16" s="175"/>
      <c r="G16" s="175" t="e">
        <f>#REF!</f>
        <v>#REF!</v>
      </c>
      <c r="H16" s="175"/>
      <c r="I16" s="93" t="e">
        <f>#REF!</f>
        <v>#REF!</v>
      </c>
      <c r="J16" s="28"/>
      <c r="K16" s="174" t="e">
        <f>#REF!</f>
        <v>#REF!</v>
      </c>
      <c r="L16" s="174"/>
      <c r="M16" s="175" t="e">
        <f>#REF!</f>
        <v>#REF!</v>
      </c>
      <c r="N16" s="175"/>
      <c r="O16" s="175" t="e">
        <f>#REF!</f>
        <v>#REF!</v>
      </c>
      <c r="P16" s="176" t="e">
        <f>#REF!</f>
        <v>#REF!</v>
      </c>
      <c r="Q16" s="176"/>
      <c r="R16" s="177"/>
      <c r="S16" s="178" t="e">
        <f>#REF!</f>
        <v>#REF!</v>
      </c>
      <c r="T16" s="178"/>
      <c r="U16" s="175" t="e">
        <f>#REF!</f>
        <v>#REF!</v>
      </c>
      <c r="V16" s="175"/>
      <c r="W16" s="175" t="e">
        <f>#REF!</f>
        <v>#REF!</v>
      </c>
      <c r="X16" s="176" t="e">
        <f>#REF!</f>
        <v>#REF!</v>
      </c>
      <c r="Y16" s="176"/>
      <c r="Z16" s="93"/>
      <c r="AA16" s="174" t="e">
        <f>#REF!</f>
        <v>#REF!</v>
      </c>
      <c r="AB16" s="174"/>
      <c r="AC16" s="97" t="e">
        <f>#REF!</f>
        <v>#REF!</v>
      </c>
      <c r="AD16" s="97" t="e">
        <f>#REF!</f>
        <v>#REF!</v>
      </c>
      <c r="AE16" s="174" t="e">
        <f>#REF!</f>
        <v>#REF!</v>
      </c>
      <c r="AF16" s="93"/>
      <c r="AG16" s="179" t="e">
        <f>#REF!</f>
        <v>#REF!</v>
      </c>
      <c r="AH16" s="179"/>
      <c r="AI16" s="180" t="e">
        <f>#REF!</f>
        <v>#REF!</v>
      </c>
      <c r="AJ16" s="180"/>
      <c r="AK16" s="180" t="e">
        <f>#REF!</f>
        <v>#REF!</v>
      </c>
      <c r="AL16" s="179" t="e">
        <f>#REF!</f>
        <v>#REF!</v>
      </c>
      <c r="AM16" s="28"/>
    </row>
    <row r="17" spans="1:39" ht="21.75" customHeight="1">
      <c r="A17" s="47" t="s">
        <v>223</v>
      </c>
      <c r="B17" s="174" t="e">
        <f>#REF!</f>
        <v>#REF!</v>
      </c>
      <c r="C17" s="174"/>
      <c r="D17" s="174"/>
      <c r="E17" s="175" t="e">
        <f>#REF!</f>
        <v>#REF!</v>
      </c>
      <c r="F17" s="175"/>
      <c r="G17" s="175" t="e">
        <f>#REF!</f>
        <v>#REF!</v>
      </c>
      <c r="H17" s="175"/>
      <c r="I17" s="93" t="e">
        <f>#REF!</f>
        <v>#REF!</v>
      </c>
      <c r="J17" s="28"/>
      <c r="K17" s="174" t="e">
        <f>#REF!</f>
        <v>#REF!</v>
      </c>
      <c r="L17" s="174"/>
      <c r="M17" s="175" t="e">
        <f>#REF!</f>
        <v>#REF!</v>
      </c>
      <c r="N17" s="175"/>
      <c r="O17" s="175" t="e">
        <f>#REF!</f>
        <v>#REF!</v>
      </c>
      <c r="P17" s="176" t="e">
        <f>#REF!</f>
        <v>#REF!</v>
      </c>
      <c r="Q17" s="176"/>
      <c r="R17" s="177"/>
      <c r="S17" s="178" t="e">
        <f>#REF!</f>
        <v>#REF!</v>
      </c>
      <c r="T17" s="178"/>
      <c r="U17" s="175" t="e">
        <f>#REF!</f>
        <v>#REF!</v>
      </c>
      <c r="V17" s="175"/>
      <c r="W17" s="175" t="e">
        <f>#REF!</f>
        <v>#REF!</v>
      </c>
      <c r="X17" s="176" t="e">
        <f>#REF!</f>
        <v>#REF!</v>
      </c>
      <c r="Y17" s="176"/>
      <c r="Z17" s="93"/>
      <c r="AA17" s="174" t="e">
        <f>#REF!</f>
        <v>#REF!</v>
      </c>
      <c r="AB17" s="174"/>
      <c r="AC17" s="97" t="e">
        <f>#REF!</f>
        <v>#REF!</v>
      </c>
      <c r="AD17" s="97" t="e">
        <f>#REF!</f>
        <v>#REF!</v>
      </c>
      <c r="AE17" s="174" t="e">
        <f>#REF!</f>
        <v>#REF!</v>
      </c>
      <c r="AF17" s="93"/>
      <c r="AG17" s="212" t="e">
        <f>#REF!</f>
        <v>#REF!</v>
      </c>
      <c r="AH17" s="179"/>
      <c r="AI17" s="180" t="e">
        <f>#REF!</f>
        <v>#REF!</v>
      </c>
      <c r="AJ17" s="180"/>
      <c r="AK17" s="180" t="e">
        <f>#REF!</f>
        <v>#REF!</v>
      </c>
      <c r="AL17" s="179" t="e">
        <f>#REF!</f>
        <v>#REF!</v>
      </c>
      <c r="AM17" s="28"/>
    </row>
    <row r="18" spans="1:39" ht="21.75" customHeight="1">
      <c r="A18" s="47" t="s">
        <v>170</v>
      </c>
      <c r="B18" s="174" t="e">
        <f>#REF!</f>
        <v>#REF!</v>
      </c>
      <c r="C18" s="174"/>
      <c r="D18" s="174"/>
      <c r="E18" s="175" t="e">
        <f>#REF!</f>
        <v>#REF!</v>
      </c>
      <c r="F18" s="175"/>
      <c r="G18" s="175" t="e">
        <f>#REF!</f>
        <v>#REF!</v>
      </c>
      <c r="H18" s="175"/>
      <c r="I18" s="93" t="e">
        <f>#REF!</f>
        <v>#REF!</v>
      </c>
      <c r="J18" s="28"/>
      <c r="K18" s="174" t="e">
        <f>#REF!</f>
        <v>#REF!</v>
      </c>
      <c r="L18" s="174"/>
      <c r="M18" s="175" t="e">
        <f>#REF!</f>
        <v>#REF!</v>
      </c>
      <c r="N18" s="175"/>
      <c r="O18" s="175" t="e">
        <f>#REF!</f>
        <v>#REF!</v>
      </c>
      <c r="P18" s="176" t="e">
        <f>#REF!</f>
        <v>#REF!</v>
      </c>
      <c r="Q18" s="176"/>
      <c r="R18" s="177"/>
      <c r="S18" s="178" t="e">
        <f>#REF!</f>
        <v>#REF!</v>
      </c>
      <c r="T18" s="178"/>
      <c r="U18" s="175" t="e">
        <f>#REF!</f>
        <v>#REF!</v>
      </c>
      <c r="V18" s="175"/>
      <c r="W18" s="175" t="e">
        <f>#REF!</f>
        <v>#REF!</v>
      </c>
      <c r="X18" s="176" t="e">
        <f>#REF!</f>
        <v>#REF!</v>
      </c>
      <c r="Y18" s="176"/>
      <c r="Z18" s="93"/>
      <c r="AA18" s="174" t="e">
        <f>#REF!</f>
        <v>#REF!</v>
      </c>
      <c r="AB18" s="174"/>
      <c r="AC18" s="97" t="e">
        <f>#REF!</f>
        <v>#REF!</v>
      </c>
      <c r="AD18" s="97" t="e">
        <f>#REF!</f>
        <v>#REF!</v>
      </c>
      <c r="AE18" s="174" t="e">
        <f>#REF!</f>
        <v>#REF!</v>
      </c>
      <c r="AF18" s="93"/>
      <c r="AG18" s="212" t="e">
        <f>#REF!</f>
        <v>#REF!</v>
      </c>
      <c r="AH18" s="179"/>
      <c r="AI18" s="180" t="e">
        <f>#REF!</f>
        <v>#REF!</v>
      </c>
      <c r="AJ18" s="180"/>
      <c r="AK18" s="180" t="e">
        <f>#REF!</f>
        <v>#REF!</v>
      </c>
      <c r="AL18" s="179" t="e">
        <f>#REF!</f>
        <v>#REF!</v>
      </c>
      <c r="AM18" s="28"/>
    </row>
    <row r="19" spans="1:39" ht="21.75" customHeight="1">
      <c r="A19" s="47" t="s">
        <v>155</v>
      </c>
      <c r="B19" s="174" t="e">
        <f>#REF!</f>
        <v>#REF!</v>
      </c>
      <c r="C19" s="174"/>
      <c r="D19" s="174"/>
      <c r="E19" s="175" t="e">
        <f>#REF!</f>
        <v>#REF!</v>
      </c>
      <c r="F19" s="175"/>
      <c r="G19" s="175" t="e">
        <f>#REF!</f>
        <v>#REF!</v>
      </c>
      <c r="H19" s="175"/>
      <c r="I19" s="93"/>
      <c r="J19" s="28"/>
      <c r="K19" s="174" t="e">
        <f>#REF!</f>
        <v>#REF!</v>
      </c>
      <c r="L19" s="174"/>
      <c r="M19" s="175" t="e">
        <f>#REF!</f>
        <v>#REF!</v>
      </c>
      <c r="N19" s="175"/>
      <c r="O19" s="175" t="e">
        <f>#REF!</f>
        <v>#REF!</v>
      </c>
      <c r="P19" s="176"/>
      <c r="Q19" s="176"/>
      <c r="R19" s="177"/>
      <c r="S19" s="178" t="e">
        <f>#REF!</f>
        <v>#REF!</v>
      </c>
      <c r="T19" s="178"/>
      <c r="U19" s="175" t="e">
        <f>#REF!</f>
        <v>#REF!</v>
      </c>
      <c r="V19" s="175"/>
      <c r="W19" s="175" t="e">
        <f>#REF!</f>
        <v>#REF!</v>
      </c>
      <c r="X19" s="176"/>
      <c r="Y19" s="176"/>
      <c r="Z19" s="93"/>
      <c r="AA19" s="174" t="e">
        <f>#REF!</f>
        <v>#REF!</v>
      </c>
      <c r="AB19" s="174"/>
      <c r="AC19" s="97" t="e">
        <f>#REF!</f>
        <v>#REF!</v>
      </c>
      <c r="AD19" s="97" t="e">
        <f>#REF!</f>
        <v>#REF!</v>
      </c>
      <c r="AE19" s="174"/>
      <c r="AF19" s="93"/>
      <c r="AG19" s="212" t="e">
        <f>#REF!</f>
        <v>#REF!</v>
      </c>
      <c r="AH19" s="179"/>
      <c r="AI19" s="180" t="e">
        <f>#REF!</f>
        <v>#REF!</v>
      </c>
      <c r="AJ19" s="180"/>
      <c r="AK19" s="180" t="e">
        <f>#REF!</f>
        <v>#REF!</v>
      </c>
      <c r="AL19" s="179"/>
      <c r="AM19" s="28"/>
    </row>
    <row r="20" spans="1:39" ht="21.75" customHeight="1">
      <c r="A20" s="47" t="s">
        <v>161</v>
      </c>
      <c r="B20" s="174" t="e">
        <f>#REF!</f>
        <v>#REF!</v>
      </c>
      <c r="C20" s="174"/>
      <c r="D20" s="174"/>
      <c r="E20" s="175" t="e">
        <f>#REF!</f>
        <v>#REF!</v>
      </c>
      <c r="F20" s="175"/>
      <c r="G20" s="175" t="e">
        <f>#REF!</f>
        <v>#REF!</v>
      </c>
      <c r="H20" s="175"/>
      <c r="I20" s="93"/>
      <c r="J20" s="28"/>
      <c r="K20" s="174" t="e">
        <f>#REF!</f>
        <v>#REF!</v>
      </c>
      <c r="L20" s="174"/>
      <c r="M20" s="175" t="e">
        <f>#REF!</f>
        <v>#REF!</v>
      </c>
      <c r="N20" s="175"/>
      <c r="O20" s="175" t="e">
        <f>#REF!</f>
        <v>#REF!</v>
      </c>
      <c r="P20" s="176"/>
      <c r="Q20" s="176"/>
      <c r="R20" s="177"/>
      <c r="S20" s="178" t="e">
        <f>#REF!</f>
        <v>#REF!</v>
      </c>
      <c r="T20" s="178"/>
      <c r="U20" s="175" t="e">
        <f>#REF!</f>
        <v>#REF!</v>
      </c>
      <c r="V20" s="175"/>
      <c r="W20" s="175" t="e">
        <f>#REF!</f>
        <v>#REF!</v>
      </c>
      <c r="X20" s="176"/>
      <c r="Y20" s="176"/>
      <c r="Z20" s="93"/>
      <c r="AA20" s="174" t="e">
        <f>#REF!</f>
        <v>#REF!</v>
      </c>
      <c r="AB20" s="174"/>
      <c r="AC20" s="97" t="e">
        <f>#REF!</f>
        <v>#REF!</v>
      </c>
      <c r="AD20" s="97" t="e">
        <f>#REF!</f>
        <v>#REF!</v>
      </c>
      <c r="AE20" s="174"/>
      <c r="AF20" s="93"/>
      <c r="AG20" s="212" t="e">
        <f>#REF!</f>
        <v>#REF!</v>
      </c>
      <c r="AH20" s="179"/>
      <c r="AI20" s="180" t="e">
        <f>#REF!</f>
        <v>#REF!</v>
      </c>
      <c r="AJ20" s="180"/>
      <c r="AK20" s="180" t="e">
        <f>#REF!</f>
        <v>#REF!</v>
      </c>
      <c r="AL20" s="179"/>
      <c r="AM20" s="28"/>
    </row>
    <row r="21" spans="1:39" ht="21.75" customHeight="1">
      <c r="A21" s="47" t="s">
        <v>159</v>
      </c>
      <c r="B21" s="174" t="e">
        <f>#REF!</f>
        <v>#REF!</v>
      </c>
      <c r="C21" s="174"/>
      <c r="D21" s="174"/>
      <c r="E21" s="175" t="e">
        <f>#REF!</f>
        <v>#REF!</v>
      </c>
      <c r="F21" s="175"/>
      <c r="G21" s="175" t="e">
        <f>#REF!</f>
        <v>#REF!</v>
      </c>
      <c r="H21" s="175"/>
      <c r="I21" s="93"/>
      <c r="J21" s="28"/>
      <c r="K21" s="174" t="e">
        <f>#REF!</f>
        <v>#REF!</v>
      </c>
      <c r="L21" s="174"/>
      <c r="M21" s="175" t="e">
        <f>#REF!</f>
        <v>#REF!</v>
      </c>
      <c r="N21" s="175"/>
      <c r="O21" s="175" t="e">
        <f>#REF!</f>
        <v>#REF!</v>
      </c>
      <c r="P21" s="176"/>
      <c r="Q21" s="176"/>
      <c r="R21" s="177"/>
      <c r="S21" s="178" t="e">
        <f>#REF!</f>
        <v>#REF!</v>
      </c>
      <c r="T21" s="178"/>
      <c r="U21" s="175" t="e">
        <f>#REF!</f>
        <v>#REF!</v>
      </c>
      <c r="V21" s="175"/>
      <c r="W21" s="175" t="e">
        <f>#REF!</f>
        <v>#REF!</v>
      </c>
      <c r="X21" s="176"/>
      <c r="Y21" s="176"/>
      <c r="Z21" s="93"/>
      <c r="AA21" s="174" t="e">
        <f>#REF!</f>
        <v>#REF!</v>
      </c>
      <c r="AB21" s="174"/>
      <c r="AC21" s="97" t="e">
        <f>#REF!</f>
        <v>#REF!</v>
      </c>
      <c r="AD21" s="97" t="e">
        <f>#REF!</f>
        <v>#REF!</v>
      </c>
      <c r="AE21" s="174"/>
      <c r="AF21" s="93"/>
      <c r="AG21" s="212" t="e">
        <f>#REF!</f>
        <v>#REF!</v>
      </c>
      <c r="AH21" s="179"/>
      <c r="AI21" s="180" t="e">
        <f>#REF!</f>
        <v>#REF!</v>
      </c>
      <c r="AJ21" s="180"/>
      <c r="AK21" s="180" t="e">
        <f>#REF!</f>
        <v>#REF!</v>
      </c>
      <c r="AL21" s="179"/>
      <c r="AM21" s="28"/>
    </row>
    <row r="22" spans="1:39" ht="21.75" customHeight="1">
      <c r="A22" s="47" t="s">
        <v>160</v>
      </c>
      <c r="B22" s="174" t="e">
        <f>#REF!</f>
        <v>#REF!</v>
      </c>
      <c r="C22" s="174"/>
      <c r="D22" s="174"/>
      <c r="E22" s="175" t="e">
        <f>#REF!</f>
        <v>#REF!</v>
      </c>
      <c r="F22" s="175"/>
      <c r="G22" s="175" t="e">
        <f>#REF!</f>
        <v>#REF!</v>
      </c>
      <c r="H22" s="175"/>
      <c r="I22" s="93"/>
      <c r="J22" s="28"/>
      <c r="K22" s="174" t="e">
        <f>#REF!</f>
        <v>#REF!</v>
      </c>
      <c r="L22" s="174"/>
      <c r="M22" s="175" t="e">
        <f>#REF!</f>
        <v>#REF!</v>
      </c>
      <c r="N22" s="175"/>
      <c r="O22" s="175" t="e">
        <f>#REF!</f>
        <v>#REF!</v>
      </c>
      <c r="P22" s="176"/>
      <c r="Q22" s="176"/>
      <c r="R22" s="177"/>
      <c r="S22" s="178" t="e">
        <f>#REF!</f>
        <v>#REF!</v>
      </c>
      <c r="T22" s="178"/>
      <c r="U22" s="175" t="e">
        <f>#REF!</f>
        <v>#REF!</v>
      </c>
      <c r="V22" s="175"/>
      <c r="W22" s="175" t="e">
        <f>#REF!</f>
        <v>#REF!</v>
      </c>
      <c r="X22" s="176"/>
      <c r="Y22" s="176"/>
      <c r="Z22" s="93"/>
      <c r="AA22" s="174" t="e">
        <f>#REF!</f>
        <v>#REF!</v>
      </c>
      <c r="AB22" s="174"/>
      <c r="AC22" s="97" t="e">
        <f>#REF!</f>
        <v>#REF!</v>
      </c>
      <c r="AD22" s="97" t="e">
        <f>#REF!</f>
        <v>#REF!</v>
      </c>
      <c r="AE22" s="174"/>
      <c r="AF22" s="93"/>
      <c r="AG22" s="212" t="e">
        <f>#REF!</f>
        <v>#REF!</v>
      </c>
      <c r="AH22" s="179"/>
      <c r="AI22" s="180" t="e">
        <f>#REF!</f>
        <v>#REF!</v>
      </c>
      <c r="AJ22" s="180"/>
      <c r="AK22" s="180" t="e">
        <f>#REF!</f>
        <v>#REF!</v>
      </c>
      <c r="AL22" s="179"/>
      <c r="AM22" s="28"/>
    </row>
    <row r="23" spans="1:39" ht="21.75" customHeight="1">
      <c r="A23" s="47" t="s">
        <v>530</v>
      </c>
      <c r="B23" s="174" t="e">
        <f>#REF!</f>
        <v>#REF!</v>
      </c>
      <c r="C23" s="174"/>
      <c r="D23" s="174"/>
      <c r="E23" s="175" t="e">
        <f>#REF!</f>
        <v>#REF!</v>
      </c>
      <c r="F23" s="175"/>
      <c r="G23" s="175" t="e">
        <f>#REF!</f>
        <v>#REF!</v>
      </c>
      <c r="H23" s="175"/>
      <c r="I23" s="93" t="e">
        <f>#REF!</f>
        <v>#REF!</v>
      </c>
      <c r="J23" s="28"/>
      <c r="K23" s="174" t="e">
        <f>#REF!</f>
        <v>#REF!</v>
      </c>
      <c r="L23" s="174"/>
      <c r="M23" s="175" t="e">
        <f>#REF!</f>
        <v>#REF!</v>
      </c>
      <c r="N23" s="175"/>
      <c r="O23" s="175" t="e">
        <f>#REF!</f>
        <v>#REF!</v>
      </c>
      <c r="P23" s="176" t="e">
        <f>#REF!</f>
        <v>#REF!</v>
      </c>
      <c r="Q23" s="176"/>
      <c r="R23" s="177"/>
      <c r="S23" s="178" t="e">
        <f>#REF!</f>
        <v>#REF!</v>
      </c>
      <c r="T23" s="178"/>
      <c r="U23" s="175" t="e">
        <f>#REF!</f>
        <v>#REF!</v>
      </c>
      <c r="V23" s="175"/>
      <c r="W23" s="175" t="e">
        <f>#REF!</f>
        <v>#REF!</v>
      </c>
      <c r="X23" s="176" t="e">
        <f>#REF!</f>
        <v>#REF!</v>
      </c>
      <c r="Y23" s="176"/>
      <c r="Z23" s="93"/>
      <c r="AA23" s="174" t="e">
        <f>#REF!</f>
        <v>#REF!</v>
      </c>
      <c r="AB23" s="174"/>
      <c r="AC23" s="97" t="e">
        <f>#REF!</f>
        <v>#REF!</v>
      </c>
      <c r="AD23" s="97" t="e">
        <f>#REF!</f>
        <v>#REF!</v>
      </c>
      <c r="AE23" s="174" t="e">
        <f>#REF!</f>
        <v>#REF!</v>
      </c>
      <c r="AF23" s="93"/>
      <c r="AG23" s="179" t="e">
        <f>#REF!</f>
        <v>#REF!</v>
      </c>
      <c r="AH23" s="179"/>
      <c r="AI23" s="180" t="e">
        <f>#REF!</f>
        <v>#REF!</v>
      </c>
      <c r="AJ23" s="180"/>
      <c r="AK23" s="180" t="e">
        <f>#REF!</f>
        <v>#REF!</v>
      </c>
      <c r="AL23" s="179" t="e">
        <f>#REF!</f>
        <v>#REF!</v>
      </c>
      <c r="AM23" s="28"/>
    </row>
    <row r="24" spans="1:39" ht="21.75" customHeight="1">
      <c r="A24" s="47" t="s">
        <v>250</v>
      </c>
      <c r="B24" s="174" t="e">
        <f>#REF!</f>
        <v>#REF!</v>
      </c>
      <c r="C24" s="174"/>
      <c r="D24" s="174"/>
      <c r="E24" s="175" t="e">
        <f>#REF!</f>
        <v>#REF!</v>
      </c>
      <c r="F24" s="175"/>
      <c r="G24" s="175" t="e">
        <f>#REF!</f>
        <v>#REF!</v>
      </c>
      <c r="H24" s="175"/>
      <c r="I24" s="93" t="e">
        <f>#REF!</f>
        <v>#REF!</v>
      </c>
      <c r="J24" s="28"/>
      <c r="K24" s="174" t="e">
        <f>#REF!</f>
        <v>#REF!</v>
      </c>
      <c r="L24" s="174"/>
      <c r="M24" s="175" t="e">
        <f>#REF!</f>
        <v>#REF!</v>
      </c>
      <c r="N24" s="175"/>
      <c r="O24" s="175" t="e">
        <f>#REF!</f>
        <v>#REF!</v>
      </c>
      <c r="P24" s="176" t="e">
        <f>#REF!</f>
        <v>#REF!</v>
      </c>
      <c r="Q24" s="176"/>
      <c r="R24" s="177"/>
      <c r="S24" s="178" t="e">
        <f>#REF!</f>
        <v>#REF!</v>
      </c>
      <c r="T24" s="178"/>
      <c r="U24" s="175" t="e">
        <f>#REF!</f>
        <v>#REF!</v>
      </c>
      <c r="V24" s="175"/>
      <c r="W24" s="175" t="e">
        <f>#REF!</f>
        <v>#REF!</v>
      </c>
      <c r="X24" s="176" t="e">
        <f>#REF!</f>
        <v>#REF!</v>
      </c>
      <c r="Y24" s="176"/>
      <c r="Z24" s="93"/>
      <c r="AA24" s="174" t="e">
        <f>#REF!</f>
        <v>#REF!</v>
      </c>
      <c r="AB24" s="174"/>
      <c r="AC24" s="97" t="e">
        <f>#REF!</f>
        <v>#REF!</v>
      </c>
      <c r="AD24" s="97" t="e">
        <f>#REF!</f>
        <v>#REF!</v>
      </c>
      <c r="AE24" s="174" t="e">
        <f>#REF!</f>
        <v>#REF!</v>
      </c>
      <c r="AF24" s="93"/>
      <c r="AG24" s="212" t="e">
        <f>#REF!</f>
        <v>#REF!</v>
      </c>
      <c r="AH24" s="179"/>
      <c r="AI24" s="180" t="e">
        <f>#REF!</f>
        <v>#REF!</v>
      </c>
      <c r="AJ24" s="180"/>
      <c r="AK24" s="180" t="e">
        <f>#REF!</f>
        <v>#REF!</v>
      </c>
      <c r="AL24" s="179" t="e">
        <f>#REF!</f>
        <v>#REF!</v>
      </c>
      <c r="AM24" s="28"/>
    </row>
    <row r="25" spans="1:39" ht="21.75" customHeight="1">
      <c r="A25" s="47" t="s">
        <v>171</v>
      </c>
      <c r="B25" s="174" t="e">
        <f>#REF!</f>
        <v>#REF!</v>
      </c>
      <c r="C25" s="174"/>
      <c r="D25" s="174"/>
      <c r="E25" s="175" t="e">
        <f>#REF!</f>
        <v>#REF!</v>
      </c>
      <c r="F25" s="175"/>
      <c r="G25" s="175" t="e">
        <f>#REF!</f>
        <v>#REF!</v>
      </c>
      <c r="H25" s="175"/>
      <c r="I25" s="93" t="e">
        <f>#REF!</f>
        <v>#REF!</v>
      </c>
      <c r="J25" s="28"/>
      <c r="K25" s="174" t="e">
        <f>#REF!</f>
        <v>#REF!</v>
      </c>
      <c r="L25" s="174"/>
      <c r="M25" s="175" t="e">
        <f>#REF!</f>
        <v>#REF!</v>
      </c>
      <c r="N25" s="175"/>
      <c r="O25" s="175" t="e">
        <f>#REF!</f>
        <v>#REF!</v>
      </c>
      <c r="P25" s="176" t="e">
        <f>#REF!</f>
        <v>#REF!</v>
      </c>
      <c r="Q25" s="176"/>
      <c r="R25" s="177"/>
      <c r="S25" s="178" t="e">
        <f>#REF!</f>
        <v>#REF!</v>
      </c>
      <c r="T25" s="178"/>
      <c r="U25" s="175" t="e">
        <f>#REF!</f>
        <v>#REF!</v>
      </c>
      <c r="V25" s="175"/>
      <c r="W25" s="175" t="e">
        <f>#REF!</f>
        <v>#REF!</v>
      </c>
      <c r="X25" s="176" t="e">
        <f>#REF!</f>
        <v>#REF!</v>
      </c>
      <c r="Y25" s="176"/>
      <c r="Z25" s="93"/>
      <c r="AA25" s="174" t="e">
        <f>#REF!</f>
        <v>#REF!</v>
      </c>
      <c r="AB25" s="174"/>
      <c r="AC25" s="97" t="e">
        <f>#REF!</f>
        <v>#REF!</v>
      </c>
      <c r="AD25" s="97" t="e">
        <f>#REF!</f>
        <v>#REF!</v>
      </c>
      <c r="AE25" s="174" t="e">
        <f>#REF!</f>
        <v>#REF!</v>
      </c>
      <c r="AF25" s="93"/>
      <c r="AG25" s="211" t="e">
        <f>#REF!</f>
        <v>#REF!</v>
      </c>
      <c r="AH25" s="179"/>
      <c r="AI25" s="180" t="e">
        <f>#REF!</f>
        <v>#REF!</v>
      </c>
      <c r="AJ25" s="180"/>
      <c r="AK25" s="180" t="e">
        <f>#REF!</f>
        <v>#REF!</v>
      </c>
      <c r="AL25" s="179" t="e">
        <f>#REF!</f>
        <v>#REF!</v>
      </c>
      <c r="AM25" s="28"/>
    </row>
    <row r="26" spans="1:39" ht="21.75" customHeight="1">
      <c r="A26" s="47" t="s">
        <v>531</v>
      </c>
      <c r="B26" s="174" t="e">
        <f>#REF!</f>
        <v>#REF!</v>
      </c>
      <c r="C26" s="174"/>
      <c r="D26" s="174"/>
      <c r="E26" s="175" t="e">
        <f>#REF!</f>
        <v>#REF!</v>
      </c>
      <c r="F26" s="175"/>
      <c r="G26" s="175" t="e">
        <f>#REF!</f>
        <v>#REF!</v>
      </c>
      <c r="H26" s="175"/>
      <c r="I26" s="93" t="e">
        <f>#REF!</f>
        <v>#REF!</v>
      </c>
      <c r="J26" s="177"/>
      <c r="K26" s="174" t="e">
        <f>#REF!</f>
        <v>#REF!</v>
      </c>
      <c r="L26" s="174"/>
      <c r="M26" s="175" t="e">
        <f>#REF!</f>
        <v>#REF!</v>
      </c>
      <c r="N26" s="175"/>
      <c r="O26" s="175" t="e">
        <f>#REF!</f>
        <v>#REF!</v>
      </c>
      <c r="P26" s="176" t="e">
        <f>#REF!</f>
        <v>#REF!</v>
      </c>
      <c r="Q26" s="176"/>
      <c r="R26" s="174"/>
      <c r="S26" s="178" t="e">
        <f>#REF!</f>
        <v>#REF!</v>
      </c>
      <c r="T26" s="178"/>
      <c r="U26" s="175" t="e">
        <f>#REF!</f>
        <v>#REF!</v>
      </c>
      <c r="V26" s="175"/>
      <c r="W26" s="175" t="e">
        <f>#REF!</f>
        <v>#REF!</v>
      </c>
      <c r="X26" s="176" t="e">
        <f>#REF!</f>
        <v>#REF!</v>
      </c>
      <c r="Y26" s="176"/>
      <c r="Z26" s="93"/>
      <c r="AA26" s="174" t="e">
        <f>#REF!</f>
        <v>#REF!</v>
      </c>
      <c r="AB26" s="174"/>
      <c r="AC26" s="97" t="e">
        <f>#REF!</f>
        <v>#REF!</v>
      </c>
      <c r="AD26" s="97" t="e">
        <f>#REF!</f>
        <v>#REF!</v>
      </c>
      <c r="AE26" s="174" t="e">
        <f>#REF!</f>
        <v>#REF!</v>
      </c>
      <c r="AF26" s="93"/>
      <c r="AG26" s="179" t="e">
        <f>#REF!</f>
        <v>#REF!</v>
      </c>
      <c r="AH26" s="179"/>
      <c r="AI26" s="180" t="e">
        <f>#REF!</f>
        <v>#REF!</v>
      </c>
      <c r="AJ26" s="180"/>
      <c r="AK26" s="180" t="e">
        <f>#REF!</f>
        <v>#REF!</v>
      </c>
      <c r="AL26" s="179" t="e">
        <f>#REF!</f>
        <v>#REF!</v>
      </c>
      <c r="AM26" s="28"/>
    </row>
    <row r="27" spans="1:39" ht="21.75" customHeight="1">
      <c r="A27" s="47" t="s">
        <v>201</v>
      </c>
      <c r="B27" s="174" t="e">
        <f>#REF!</f>
        <v>#REF!</v>
      </c>
      <c r="C27" s="174"/>
      <c r="D27" s="174"/>
      <c r="E27" s="175" t="e">
        <f>#REF!</f>
        <v>#REF!</v>
      </c>
      <c r="F27" s="175"/>
      <c r="G27" s="175" t="e">
        <f>#REF!</f>
        <v>#REF!</v>
      </c>
      <c r="H27" s="175"/>
      <c r="I27" s="93" t="e">
        <f>#REF!</f>
        <v>#REF!</v>
      </c>
      <c r="J27" s="177"/>
      <c r="K27" s="174" t="e">
        <f>#REF!</f>
        <v>#REF!</v>
      </c>
      <c r="L27" s="174"/>
      <c r="M27" s="175" t="e">
        <f>#REF!</f>
        <v>#REF!</v>
      </c>
      <c r="N27" s="175"/>
      <c r="O27" s="175" t="e">
        <f>#REF!</f>
        <v>#REF!</v>
      </c>
      <c r="P27" s="176" t="e">
        <f>#REF!</f>
        <v>#REF!</v>
      </c>
      <c r="Q27" s="176"/>
      <c r="R27" s="177"/>
      <c r="S27" s="178" t="e">
        <f>#REF!</f>
        <v>#REF!</v>
      </c>
      <c r="T27" s="178"/>
      <c r="U27" s="175" t="e">
        <f>#REF!</f>
        <v>#REF!</v>
      </c>
      <c r="V27" s="175"/>
      <c r="W27" s="175" t="e">
        <f>#REF!</f>
        <v>#REF!</v>
      </c>
      <c r="X27" s="176" t="e">
        <f>#REF!</f>
        <v>#REF!</v>
      </c>
      <c r="Y27" s="176"/>
      <c r="Z27" s="177"/>
      <c r="AA27" s="174" t="e">
        <f>#REF!</f>
        <v>#REF!</v>
      </c>
      <c r="AB27" s="174"/>
      <c r="AC27" s="97" t="e">
        <f>#REF!</f>
        <v>#REF!</v>
      </c>
      <c r="AD27" s="97" t="e">
        <f>#REF!</f>
        <v>#REF!</v>
      </c>
      <c r="AE27" s="174" t="e">
        <f>#REF!</f>
        <v>#REF!</v>
      </c>
      <c r="AF27" s="93"/>
      <c r="AG27" s="179" t="e">
        <f>#REF!</f>
        <v>#REF!</v>
      </c>
      <c r="AH27" s="179"/>
      <c r="AI27" s="180" t="e">
        <f>#REF!</f>
        <v>#REF!</v>
      </c>
      <c r="AJ27" s="180"/>
      <c r="AK27" s="180" t="e">
        <f>#REF!</f>
        <v>#REF!</v>
      </c>
      <c r="AL27" s="179"/>
      <c r="AM27" s="28"/>
    </row>
    <row r="28" spans="1:39" ht="21.75" customHeight="1">
      <c r="A28" s="47" t="s">
        <v>588</v>
      </c>
      <c r="B28" s="174" t="e">
        <f>#REF!</f>
        <v>#REF!</v>
      </c>
      <c r="C28" s="174"/>
      <c r="D28" s="174"/>
      <c r="E28" s="175" t="e">
        <f>#REF!</f>
        <v>#REF!</v>
      </c>
      <c r="F28" s="175"/>
      <c r="G28" s="175" t="e">
        <f>#REF!</f>
        <v>#REF!</v>
      </c>
      <c r="H28" s="175"/>
      <c r="I28" s="93" t="e">
        <f>#REF!</f>
        <v>#REF!</v>
      </c>
      <c r="J28" s="177"/>
      <c r="K28" s="174" t="e">
        <f>#REF!</f>
        <v>#REF!</v>
      </c>
      <c r="L28" s="174"/>
      <c r="M28" s="175" t="e">
        <f>#REF!</f>
        <v>#REF!</v>
      </c>
      <c r="N28" s="175"/>
      <c r="O28" s="175" t="e">
        <f>#REF!</f>
        <v>#REF!</v>
      </c>
      <c r="P28" s="176" t="e">
        <f>#REF!</f>
        <v>#REF!</v>
      </c>
      <c r="Q28" s="176"/>
      <c r="R28" s="177"/>
      <c r="S28" s="178" t="e">
        <f>#REF!</f>
        <v>#REF!</v>
      </c>
      <c r="T28" s="178"/>
      <c r="U28" s="175" t="e">
        <f>#REF!</f>
        <v>#REF!</v>
      </c>
      <c r="V28" s="175"/>
      <c r="W28" s="175" t="e">
        <f>#REF!</f>
        <v>#REF!</v>
      </c>
      <c r="X28" s="176" t="e">
        <f>#REF!</f>
        <v>#REF!</v>
      </c>
      <c r="Y28" s="176"/>
      <c r="Z28" s="93"/>
      <c r="AA28" s="174" t="e">
        <f>#REF!</f>
        <v>#REF!</v>
      </c>
      <c r="AB28" s="174"/>
      <c r="AC28" s="97" t="e">
        <f>#REF!</f>
        <v>#REF!</v>
      </c>
      <c r="AD28" s="97" t="e">
        <f>#REF!</f>
        <v>#REF!</v>
      </c>
      <c r="AE28" s="174" t="e">
        <f>#REF!</f>
        <v>#REF!</v>
      </c>
      <c r="AF28" s="93"/>
      <c r="AG28" s="212" t="e">
        <f>#REF!</f>
        <v>#REF!</v>
      </c>
      <c r="AH28" s="179"/>
      <c r="AI28" s="180" t="e">
        <f>#REF!</f>
        <v>#REF!</v>
      </c>
      <c r="AJ28" s="180"/>
      <c r="AK28" s="180" t="e">
        <f>#REF!</f>
        <v>#REF!</v>
      </c>
      <c r="AL28" s="181" t="e">
        <f>#REF!</f>
        <v>#REF!</v>
      </c>
      <c r="AM28" s="28"/>
    </row>
    <row r="29" spans="1:39" ht="21.75" customHeight="1">
      <c r="A29" s="47" t="s">
        <v>109</v>
      </c>
      <c r="B29" s="174" t="e">
        <f>#REF!</f>
        <v>#REF!</v>
      </c>
      <c r="C29" s="174"/>
      <c r="D29" s="174"/>
      <c r="E29" s="175" t="e">
        <f>#REF!</f>
        <v>#REF!</v>
      </c>
      <c r="F29" s="175"/>
      <c r="G29" s="175" t="e">
        <f>#REF!</f>
        <v>#REF!</v>
      </c>
      <c r="H29" s="175"/>
      <c r="I29" s="93" t="e">
        <f>#REF!</f>
        <v>#REF!</v>
      </c>
      <c r="J29" s="177"/>
      <c r="K29" s="174" t="e">
        <f>#REF!</f>
        <v>#REF!</v>
      </c>
      <c r="L29" s="174"/>
      <c r="M29" s="175" t="e">
        <f>#REF!</f>
        <v>#REF!</v>
      </c>
      <c r="N29" s="175"/>
      <c r="O29" s="175" t="e">
        <f>#REF!</f>
        <v>#REF!</v>
      </c>
      <c r="P29" s="176" t="e">
        <f>#REF!</f>
        <v>#REF!</v>
      </c>
      <c r="Q29" s="176"/>
      <c r="R29" s="177"/>
      <c r="S29" s="178" t="e">
        <f>#REF!</f>
        <v>#REF!</v>
      </c>
      <c r="T29" s="178"/>
      <c r="U29" s="175" t="e">
        <f>#REF!</f>
        <v>#REF!</v>
      </c>
      <c r="V29" s="175"/>
      <c r="W29" s="175" t="e">
        <f>#REF!</f>
        <v>#REF!</v>
      </c>
      <c r="X29" s="176" t="e">
        <f>#REF!</f>
        <v>#REF!</v>
      </c>
      <c r="Y29" s="176"/>
      <c r="Z29" s="93"/>
      <c r="AA29" s="174" t="e">
        <f>#REF!</f>
        <v>#REF!</v>
      </c>
      <c r="AB29" s="174"/>
      <c r="AC29" s="97" t="e">
        <f>#REF!</f>
        <v>#REF!</v>
      </c>
      <c r="AD29" s="97" t="e">
        <f>#REF!</f>
        <v>#REF!</v>
      </c>
      <c r="AE29" s="174" t="e">
        <f>#REF!</f>
        <v>#REF!</v>
      </c>
      <c r="AF29" s="93"/>
      <c r="AG29" s="212" t="e">
        <f>#REF!</f>
        <v>#REF!</v>
      </c>
      <c r="AH29" s="179"/>
      <c r="AI29" s="180" t="e">
        <f>#REF!</f>
        <v>#REF!</v>
      </c>
      <c r="AJ29" s="180"/>
      <c r="AK29" s="180" t="e">
        <f>#REF!</f>
        <v>#REF!</v>
      </c>
      <c r="AL29" s="179" t="e">
        <f>#REF!</f>
        <v>#REF!</v>
      </c>
      <c r="AM29" s="28"/>
    </row>
    <row r="30" spans="1:39" ht="21.75" customHeight="1">
      <c r="A30" s="47" t="s">
        <v>205</v>
      </c>
      <c r="B30" s="174" t="e">
        <f>#REF!</f>
        <v>#REF!</v>
      </c>
      <c r="C30" s="174"/>
      <c r="D30" s="174"/>
      <c r="E30" s="175" t="e">
        <f>#REF!</f>
        <v>#REF!</v>
      </c>
      <c r="F30" s="175"/>
      <c r="G30" s="175" t="e">
        <f>#REF!</f>
        <v>#REF!</v>
      </c>
      <c r="H30" s="175"/>
      <c r="I30" s="93" t="e">
        <f>#REF!</f>
        <v>#REF!</v>
      </c>
      <c r="J30" s="177"/>
      <c r="K30" s="174" t="e">
        <f>#REF!</f>
        <v>#REF!</v>
      </c>
      <c r="L30" s="174"/>
      <c r="M30" s="175" t="e">
        <f>#REF!</f>
        <v>#REF!</v>
      </c>
      <c r="N30" s="175"/>
      <c r="O30" s="175" t="e">
        <f>#REF!</f>
        <v>#REF!</v>
      </c>
      <c r="P30" s="176" t="e">
        <f>#REF!</f>
        <v>#REF!</v>
      </c>
      <c r="Q30" s="176"/>
      <c r="R30" s="177"/>
      <c r="S30" s="178" t="e">
        <f>#REF!</f>
        <v>#REF!</v>
      </c>
      <c r="T30" s="178"/>
      <c r="U30" s="175" t="e">
        <f>#REF!</f>
        <v>#REF!</v>
      </c>
      <c r="V30" s="175"/>
      <c r="W30" s="175" t="e">
        <f>#REF!</f>
        <v>#REF!</v>
      </c>
      <c r="X30" s="176" t="e">
        <f>#REF!</f>
        <v>#REF!</v>
      </c>
      <c r="Y30" s="176"/>
      <c r="Z30" s="93"/>
      <c r="AA30" s="174" t="e">
        <f>#REF!</f>
        <v>#REF!</v>
      </c>
      <c r="AB30" s="174"/>
      <c r="AC30" s="97" t="e">
        <f>#REF!</f>
        <v>#REF!</v>
      </c>
      <c r="AD30" s="97" t="e">
        <f>#REF!</f>
        <v>#REF!</v>
      </c>
      <c r="AE30" s="174" t="e">
        <f>#REF!</f>
        <v>#REF!</v>
      </c>
      <c r="AF30" s="93"/>
      <c r="AG30" s="212" t="e">
        <f>#REF!</f>
        <v>#REF!</v>
      </c>
      <c r="AH30" s="179"/>
      <c r="AI30" s="180" t="e">
        <f>#REF!</f>
        <v>#REF!</v>
      </c>
      <c r="AJ30" s="180"/>
      <c r="AK30" s="180" t="e">
        <f>#REF!</f>
        <v>#REF!</v>
      </c>
      <c r="AL30" s="179" t="e">
        <f>#REF!</f>
        <v>#REF!</v>
      </c>
      <c r="AM30" s="28"/>
    </row>
    <row r="31" spans="1:39" ht="21.75" customHeight="1">
      <c r="A31" s="47" t="s">
        <v>206</v>
      </c>
      <c r="B31" s="174" t="e">
        <f>#REF!</f>
        <v>#REF!</v>
      </c>
      <c r="C31" s="174"/>
      <c r="D31" s="174"/>
      <c r="E31" s="175" t="e">
        <f>#REF!</f>
        <v>#REF!</v>
      </c>
      <c r="F31" s="175"/>
      <c r="G31" s="175" t="e">
        <f>#REF!</f>
        <v>#REF!</v>
      </c>
      <c r="H31" s="175"/>
      <c r="I31" s="93" t="e">
        <f>#REF!</f>
        <v>#REF!</v>
      </c>
      <c r="J31" s="177"/>
      <c r="K31" s="174" t="e">
        <f>#REF!</f>
        <v>#REF!</v>
      </c>
      <c r="L31" s="174"/>
      <c r="M31" s="175" t="e">
        <f>#REF!</f>
        <v>#REF!</v>
      </c>
      <c r="N31" s="175"/>
      <c r="O31" s="175" t="e">
        <f>#REF!</f>
        <v>#REF!</v>
      </c>
      <c r="P31" s="176" t="e">
        <f>#REF!</f>
        <v>#REF!</v>
      </c>
      <c r="Q31" s="176"/>
      <c r="R31" s="177"/>
      <c r="S31" s="178" t="e">
        <f>#REF!</f>
        <v>#REF!</v>
      </c>
      <c r="T31" s="178"/>
      <c r="U31" s="175" t="e">
        <f>#REF!</f>
        <v>#REF!</v>
      </c>
      <c r="V31" s="175"/>
      <c r="W31" s="175" t="e">
        <f>#REF!</f>
        <v>#REF!</v>
      </c>
      <c r="X31" s="176" t="e">
        <f>#REF!</f>
        <v>#REF!</v>
      </c>
      <c r="Y31" s="176"/>
      <c r="Z31" s="93"/>
      <c r="AA31" s="174" t="e">
        <f>#REF!</f>
        <v>#REF!</v>
      </c>
      <c r="AB31" s="174"/>
      <c r="AC31" s="97" t="e">
        <f>#REF!</f>
        <v>#REF!</v>
      </c>
      <c r="AD31" s="97" t="e">
        <f>#REF!</f>
        <v>#REF!</v>
      </c>
      <c r="AE31" s="174" t="e">
        <f>#REF!</f>
        <v>#REF!</v>
      </c>
      <c r="AF31" s="93"/>
      <c r="AG31" s="212" t="e">
        <f>#REF!</f>
        <v>#REF!</v>
      </c>
      <c r="AH31" s="179"/>
      <c r="AI31" s="180" t="e">
        <f>#REF!</f>
        <v>#REF!</v>
      </c>
      <c r="AJ31" s="180"/>
      <c r="AK31" s="180" t="e">
        <f>#REF!</f>
        <v>#REF!</v>
      </c>
      <c r="AL31" s="179" t="e">
        <f>#REF!</f>
        <v>#REF!</v>
      </c>
      <c r="AM31" s="28"/>
    </row>
    <row r="32" spans="1:39" ht="21.75" customHeight="1">
      <c r="A32" s="47" t="s">
        <v>532</v>
      </c>
      <c r="B32" s="174" t="e">
        <f>#REF!</f>
        <v>#REF!</v>
      </c>
      <c r="C32" s="174"/>
      <c r="D32" s="174"/>
      <c r="E32" s="175" t="e">
        <f>#REF!</f>
        <v>#REF!</v>
      </c>
      <c r="F32" s="175"/>
      <c r="G32" s="175" t="e">
        <f>#REF!</f>
        <v>#REF!</v>
      </c>
      <c r="H32" s="175"/>
      <c r="I32" s="93" t="e">
        <f>#REF!</f>
        <v>#REF!</v>
      </c>
      <c r="J32" s="28"/>
      <c r="K32" s="174" t="e">
        <f>#REF!</f>
        <v>#REF!</v>
      </c>
      <c r="L32" s="174"/>
      <c r="M32" s="175" t="e">
        <f>#REF!</f>
        <v>#REF!</v>
      </c>
      <c r="N32" s="175"/>
      <c r="O32" s="175" t="e">
        <f>#REF!</f>
        <v>#REF!</v>
      </c>
      <c r="P32" s="176" t="e">
        <f>#REF!</f>
        <v>#REF!</v>
      </c>
      <c r="Q32" s="176"/>
      <c r="R32" s="177"/>
      <c r="S32" s="178" t="e">
        <f>#REF!</f>
        <v>#REF!</v>
      </c>
      <c r="T32" s="178"/>
      <c r="U32" s="175" t="e">
        <f>#REF!</f>
        <v>#REF!</v>
      </c>
      <c r="V32" s="175"/>
      <c r="W32" s="175" t="e">
        <f>#REF!</f>
        <v>#REF!</v>
      </c>
      <c r="X32" s="176" t="e">
        <f>#REF!</f>
        <v>#REF!</v>
      </c>
      <c r="Y32" s="176"/>
      <c r="Z32" s="93"/>
      <c r="AA32" s="174" t="e">
        <f>#REF!</f>
        <v>#REF!</v>
      </c>
      <c r="AB32" s="174"/>
      <c r="AC32" s="97" t="e">
        <f>#REF!</f>
        <v>#REF!</v>
      </c>
      <c r="AD32" s="97" t="e">
        <f>#REF!</f>
        <v>#REF!</v>
      </c>
      <c r="AE32" s="174" t="e">
        <f>#REF!</f>
        <v>#REF!</v>
      </c>
      <c r="AF32" s="93"/>
      <c r="AG32" s="212" t="e">
        <f>#REF!</f>
        <v>#REF!</v>
      </c>
      <c r="AH32" s="179"/>
      <c r="AI32" s="180" t="e">
        <f>#REF!</f>
        <v>#REF!</v>
      </c>
      <c r="AJ32" s="180"/>
      <c r="AK32" s="180" t="e">
        <f>#REF!</f>
        <v>#REF!</v>
      </c>
      <c r="AL32" s="179" t="e">
        <f>#REF!</f>
        <v>#REF!</v>
      </c>
      <c r="AM32" s="28"/>
    </row>
    <row r="33" spans="1:39" ht="21.75" customHeight="1">
      <c r="A33" s="47" t="s">
        <v>154</v>
      </c>
      <c r="B33" s="174" t="e">
        <f>#REF!</f>
        <v>#REF!</v>
      </c>
      <c r="C33" s="174"/>
      <c r="D33" s="174"/>
      <c r="E33" s="175" t="e">
        <f>#REF!</f>
        <v>#REF!</v>
      </c>
      <c r="F33" s="175"/>
      <c r="G33" s="175" t="e">
        <f>#REF!</f>
        <v>#REF!</v>
      </c>
      <c r="H33" s="175"/>
      <c r="I33" s="93"/>
      <c r="J33" s="28"/>
      <c r="K33" s="174" t="e">
        <f>#REF!</f>
        <v>#REF!</v>
      </c>
      <c r="L33" s="174"/>
      <c r="M33" s="175" t="e">
        <f>#REF!</f>
        <v>#REF!</v>
      </c>
      <c r="N33" s="175"/>
      <c r="O33" s="175" t="e">
        <f>#REF!</f>
        <v>#REF!</v>
      </c>
      <c r="P33" s="176"/>
      <c r="Q33" s="176"/>
      <c r="R33" s="177"/>
      <c r="S33" s="178" t="e">
        <f>#REF!</f>
        <v>#REF!</v>
      </c>
      <c r="T33" s="178"/>
      <c r="U33" s="175" t="e">
        <f>#REF!</f>
        <v>#REF!</v>
      </c>
      <c r="V33" s="175"/>
      <c r="W33" s="175" t="e">
        <f>#REF!</f>
        <v>#REF!</v>
      </c>
      <c r="X33" s="176"/>
      <c r="Y33" s="176"/>
      <c r="Z33" s="93"/>
      <c r="AA33" s="174" t="e">
        <f>#REF!</f>
        <v>#REF!</v>
      </c>
      <c r="AB33" s="174"/>
      <c r="AC33" s="97" t="e">
        <f>#REF!</f>
        <v>#REF!</v>
      </c>
      <c r="AD33" s="97" t="e">
        <f>#REF!</f>
        <v>#REF!</v>
      </c>
      <c r="AE33" s="174"/>
      <c r="AF33" s="93"/>
      <c r="AG33" s="212" t="e">
        <f>#REF!</f>
        <v>#REF!</v>
      </c>
      <c r="AH33" s="179"/>
      <c r="AI33" s="180" t="e">
        <f>#REF!</f>
        <v>#REF!</v>
      </c>
      <c r="AJ33" s="180"/>
      <c r="AK33" s="180" t="e">
        <f>#REF!</f>
        <v>#REF!</v>
      </c>
      <c r="AL33" s="179"/>
      <c r="AM33" s="28"/>
    </row>
    <row r="34" spans="1:39" ht="21.75" customHeight="1">
      <c r="A34" s="47" t="s">
        <v>156</v>
      </c>
      <c r="B34" s="174" t="e">
        <f>#REF!</f>
        <v>#REF!</v>
      </c>
      <c r="C34" s="174"/>
      <c r="D34" s="174"/>
      <c r="E34" s="175" t="e">
        <f>#REF!</f>
        <v>#REF!</v>
      </c>
      <c r="F34" s="175"/>
      <c r="G34" s="175" t="e">
        <f>#REF!</f>
        <v>#REF!</v>
      </c>
      <c r="H34" s="175"/>
      <c r="I34" s="93"/>
      <c r="J34" s="28"/>
      <c r="K34" s="174" t="e">
        <f>#REF!</f>
        <v>#REF!</v>
      </c>
      <c r="L34" s="174"/>
      <c r="M34" s="175" t="e">
        <f>#REF!</f>
        <v>#REF!</v>
      </c>
      <c r="N34" s="175"/>
      <c r="O34" s="175" t="e">
        <f>#REF!</f>
        <v>#REF!</v>
      </c>
      <c r="P34" s="176"/>
      <c r="Q34" s="176"/>
      <c r="R34" s="177"/>
      <c r="S34" s="178" t="e">
        <f>#REF!</f>
        <v>#REF!</v>
      </c>
      <c r="T34" s="178"/>
      <c r="U34" s="175" t="e">
        <f>#REF!</f>
        <v>#REF!</v>
      </c>
      <c r="V34" s="175"/>
      <c r="W34" s="175" t="e">
        <f>#REF!</f>
        <v>#REF!</v>
      </c>
      <c r="X34" s="176"/>
      <c r="Y34" s="176"/>
      <c r="Z34" s="93"/>
      <c r="AA34" s="174" t="e">
        <f>#REF!</f>
        <v>#REF!</v>
      </c>
      <c r="AB34" s="174"/>
      <c r="AC34" s="97" t="e">
        <f>#REF!</f>
        <v>#REF!</v>
      </c>
      <c r="AD34" s="97" t="e">
        <f>#REF!</f>
        <v>#REF!</v>
      </c>
      <c r="AE34" s="174"/>
      <c r="AF34" s="93"/>
      <c r="AG34" s="212" t="e">
        <f>#REF!</f>
        <v>#REF!</v>
      </c>
      <c r="AH34" s="179"/>
      <c r="AI34" s="180" t="e">
        <f>#REF!</f>
        <v>#REF!</v>
      </c>
      <c r="AJ34" s="180"/>
      <c r="AK34" s="180" t="e">
        <f>#REF!</f>
        <v>#REF!</v>
      </c>
      <c r="AL34" s="179"/>
      <c r="AM34" s="28"/>
    </row>
    <row r="35" spans="1:39" ht="21.75" customHeight="1">
      <c r="A35" s="47" t="s">
        <v>157</v>
      </c>
      <c r="B35" s="174" t="e">
        <f>#REF!</f>
        <v>#REF!</v>
      </c>
      <c r="C35" s="174"/>
      <c r="D35" s="174"/>
      <c r="E35" s="175" t="e">
        <f>#REF!</f>
        <v>#REF!</v>
      </c>
      <c r="F35" s="175"/>
      <c r="G35" s="175" t="e">
        <f>#REF!</f>
        <v>#REF!</v>
      </c>
      <c r="H35" s="175"/>
      <c r="I35" s="93"/>
      <c r="J35" s="28"/>
      <c r="K35" s="174" t="e">
        <f>#REF!</f>
        <v>#REF!</v>
      </c>
      <c r="L35" s="174"/>
      <c r="M35" s="175" t="e">
        <f>#REF!</f>
        <v>#REF!</v>
      </c>
      <c r="N35" s="175"/>
      <c r="O35" s="175" t="e">
        <f>#REF!</f>
        <v>#REF!</v>
      </c>
      <c r="P35" s="176"/>
      <c r="Q35" s="176"/>
      <c r="R35" s="177"/>
      <c r="S35" s="178" t="e">
        <f>#REF!</f>
        <v>#REF!</v>
      </c>
      <c r="T35" s="178"/>
      <c r="U35" s="175" t="e">
        <f>#REF!</f>
        <v>#REF!</v>
      </c>
      <c r="V35" s="175"/>
      <c r="W35" s="175" t="e">
        <f>#REF!</f>
        <v>#REF!</v>
      </c>
      <c r="X35" s="176"/>
      <c r="Y35" s="176"/>
      <c r="Z35" s="93"/>
      <c r="AA35" s="174" t="e">
        <f>#REF!</f>
        <v>#REF!</v>
      </c>
      <c r="AB35" s="174"/>
      <c r="AC35" s="97" t="e">
        <f>#REF!</f>
        <v>#REF!</v>
      </c>
      <c r="AD35" s="97" t="e">
        <f>#REF!</f>
        <v>#REF!</v>
      </c>
      <c r="AE35" s="174"/>
      <c r="AF35" s="93"/>
      <c r="AG35" s="212" t="e">
        <f>#REF!</f>
        <v>#REF!</v>
      </c>
      <c r="AH35" s="179"/>
      <c r="AI35" s="180" t="e">
        <f>#REF!</f>
        <v>#REF!</v>
      </c>
      <c r="AJ35" s="180"/>
      <c r="AK35" s="180" t="e">
        <f>#REF!</f>
        <v>#REF!</v>
      </c>
      <c r="AL35" s="179"/>
      <c r="AM35" s="28"/>
    </row>
    <row r="36" spans="1:39" ht="21.75" customHeight="1">
      <c r="A36" s="47" t="s">
        <v>158</v>
      </c>
      <c r="B36" s="174" t="e">
        <f>#REF!</f>
        <v>#REF!</v>
      </c>
      <c r="C36" s="174"/>
      <c r="D36" s="174"/>
      <c r="E36" s="175" t="e">
        <f>#REF!</f>
        <v>#REF!</v>
      </c>
      <c r="F36" s="175"/>
      <c r="G36" s="175" t="e">
        <f>#REF!</f>
        <v>#REF!</v>
      </c>
      <c r="H36" s="175"/>
      <c r="I36" s="93"/>
      <c r="J36" s="28"/>
      <c r="K36" s="174" t="e">
        <f>#REF!</f>
        <v>#REF!</v>
      </c>
      <c r="L36" s="174"/>
      <c r="M36" s="175" t="e">
        <f>#REF!</f>
        <v>#REF!</v>
      </c>
      <c r="N36" s="175"/>
      <c r="O36" s="175" t="e">
        <f>#REF!</f>
        <v>#REF!</v>
      </c>
      <c r="P36" s="176"/>
      <c r="Q36" s="176"/>
      <c r="R36" s="177"/>
      <c r="S36" s="178" t="e">
        <f>#REF!</f>
        <v>#REF!</v>
      </c>
      <c r="T36" s="178"/>
      <c r="U36" s="175" t="e">
        <f>#REF!</f>
        <v>#REF!</v>
      </c>
      <c r="V36" s="175"/>
      <c r="W36" s="175" t="e">
        <f>#REF!</f>
        <v>#REF!</v>
      </c>
      <c r="X36" s="176"/>
      <c r="Y36" s="176"/>
      <c r="Z36" s="93"/>
      <c r="AA36" s="174" t="e">
        <f>#REF!</f>
        <v>#REF!</v>
      </c>
      <c r="AB36" s="174"/>
      <c r="AC36" s="97" t="e">
        <f>#REF!</f>
        <v>#REF!</v>
      </c>
      <c r="AD36" s="97" t="e">
        <f>#REF!</f>
        <v>#REF!</v>
      </c>
      <c r="AE36" s="174"/>
      <c r="AF36" s="93"/>
      <c r="AG36" s="212" t="e">
        <f>#REF!</f>
        <v>#REF!</v>
      </c>
      <c r="AH36" s="179"/>
      <c r="AI36" s="180" t="e">
        <f>#REF!</f>
        <v>#REF!</v>
      </c>
      <c r="AJ36" s="180"/>
      <c r="AK36" s="180" t="e">
        <f>#REF!</f>
        <v>#REF!</v>
      </c>
      <c r="AL36" s="179"/>
      <c r="AM36" s="28"/>
    </row>
    <row r="37" spans="1:39" ht="21.75" customHeight="1">
      <c r="A37" s="11" t="s">
        <v>174</v>
      </c>
      <c r="B37" s="174" t="e">
        <f>#REF!</f>
        <v>#REF!</v>
      </c>
      <c r="C37" s="174"/>
      <c r="D37" s="174"/>
      <c r="E37" s="175" t="e">
        <f>#REF!</f>
        <v>#REF!</v>
      </c>
      <c r="F37" s="175"/>
      <c r="G37" s="175" t="e">
        <f>#REF!</f>
        <v>#REF!</v>
      </c>
      <c r="H37" s="175"/>
      <c r="I37" s="93" t="e">
        <f>#REF!</f>
        <v>#REF!</v>
      </c>
      <c r="J37" s="28"/>
      <c r="K37" s="174" t="e">
        <f>#REF!</f>
        <v>#REF!</v>
      </c>
      <c r="L37" s="174"/>
      <c r="M37" s="175" t="e">
        <f>#REF!</f>
        <v>#REF!</v>
      </c>
      <c r="N37" s="175"/>
      <c r="O37" s="175" t="e">
        <f>#REF!</f>
        <v>#REF!</v>
      </c>
      <c r="P37" s="176" t="e">
        <f>#REF!</f>
        <v>#REF!</v>
      </c>
      <c r="Q37" s="176"/>
      <c r="R37" s="177"/>
      <c r="S37" s="178" t="e">
        <f>#REF!</f>
        <v>#REF!</v>
      </c>
      <c r="T37" s="178"/>
      <c r="U37" s="175" t="e">
        <f>#REF!</f>
        <v>#REF!</v>
      </c>
      <c r="V37" s="175"/>
      <c r="W37" s="175" t="e">
        <f>#REF!</f>
        <v>#REF!</v>
      </c>
      <c r="X37" s="176" t="e">
        <f>#REF!</f>
        <v>#REF!</v>
      </c>
      <c r="Y37" s="176"/>
      <c r="Z37" s="93"/>
      <c r="AA37" s="174" t="e">
        <f>#REF!</f>
        <v>#REF!</v>
      </c>
      <c r="AB37" s="174"/>
      <c r="AC37" s="97" t="e">
        <f>#REF!</f>
        <v>#REF!</v>
      </c>
      <c r="AD37" s="97" t="e">
        <f>#REF!</f>
        <v>#REF!</v>
      </c>
      <c r="AE37" s="174" t="e">
        <f>#REF!</f>
        <v>#REF!</v>
      </c>
      <c r="AF37" s="93"/>
      <c r="AG37" s="212" t="e">
        <f>#REF!</f>
        <v>#REF!</v>
      </c>
      <c r="AH37" s="179"/>
      <c r="AI37" s="180" t="e">
        <f>#REF!</f>
        <v>#REF!</v>
      </c>
      <c r="AJ37" s="180"/>
      <c r="AK37" s="180" t="e">
        <f>#REF!</f>
        <v>#REF!</v>
      </c>
      <c r="AL37" s="179" t="e">
        <f>#REF!</f>
        <v>#REF!</v>
      </c>
      <c r="AM37" s="28"/>
    </row>
    <row r="38" spans="1:39" ht="21.75" customHeight="1">
      <c r="A38" s="47" t="s">
        <v>111</v>
      </c>
      <c r="B38" s="174" t="e">
        <f>#REF!</f>
        <v>#REF!</v>
      </c>
      <c r="C38" s="174"/>
      <c r="D38" s="174"/>
      <c r="E38" s="175" t="e">
        <f>#REF!</f>
        <v>#REF!</v>
      </c>
      <c r="F38" s="175"/>
      <c r="G38" s="175" t="e">
        <f>#REF!</f>
        <v>#REF!</v>
      </c>
      <c r="H38" s="175"/>
      <c r="I38" s="93" t="e">
        <f>#REF!</f>
        <v>#REF!</v>
      </c>
      <c r="J38" s="177"/>
      <c r="K38" s="174" t="e">
        <f>#REF!</f>
        <v>#REF!</v>
      </c>
      <c r="L38" s="174"/>
      <c r="M38" s="175" t="e">
        <f>#REF!</f>
        <v>#REF!</v>
      </c>
      <c r="N38" s="175"/>
      <c r="O38" s="175" t="e">
        <f>#REF!</f>
        <v>#REF!</v>
      </c>
      <c r="P38" s="176" t="e">
        <f>#REF!</f>
        <v>#REF!</v>
      </c>
      <c r="Q38" s="176"/>
      <c r="R38" s="177"/>
      <c r="S38" s="178" t="e">
        <f>#REF!</f>
        <v>#REF!</v>
      </c>
      <c r="T38" s="178"/>
      <c r="U38" s="175" t="e">
        <f>#REF!</f>
        <v>#REF!</v>
      </c>
      <c r="V38" s="175"/>
      <c r="W38" s="175" t="e">
        <f>#REF!</f>
        <v>#REF!</v>
      </c>
      <c r="X38" s="176" t="e">
        <f>#REF!</f>
        <v>#REF!</v>
      </c>
      <c r="Y38" s="176"/>
      <c r="Z38" s="93"/>
      <c r="AA38" s="174" t="e">
        <f>#REF!</f>
        <v>#REF!</v>
      </c>
      <c r="AB38" s="174"/>
      <c r="AC38" s="97" t="e">
        <f>#REF!</f>
        <v>#REF!</v>
      </c>
      <c r="AD38" s="97" t="e">
        <f>#REF!</f>
        <v>#REF!</v>
      </c>
      <c r="AE38" s="93" t="e">
        <f>#REF!</f>
        <v>#REF!</v>
      </c>
      <c r="AF38" s="93"/>
      <c r="AG38" s="212" t="e">
        <f>#REF!</f>
        <v>#REF!</v>
      </c>
      <c r="AH38" s="179"/>
      <c r="AI38" s="180" t="e">
        <f>#REF!</f>
        <v>#REF!</v>
      </c>
      <c r="AJ38" s="180"/>
      <c r="AK38" s="180" t="e">
        <f>#REF!</f>
        <v>#REF!</v>
      </c>
      <c r="AL38" s="179" t="e">
        <f>#REF!</f>
        <v>#REF!</v>
      </c>
      <c r="AM38" s="28"/>
    </row>
    <row r="39" spans="1:39" ht="17.25" customHeight="1">
      <c r="A39" s="47"/>
      <c r="B39" s="174"/>
      <c r="C39" s="174"/>
      <c r="D39" s="174"/>
      <c r="E39" s="175"/>
      <c r="F39" s="175"/>
      <c r="G39" s="175"/>
      <c r="H39" s="175"/>
      <c r="I39" s="93"/>
      <c r="J39" s="177"/>
      <c r="K39" s="174"/>
      <c r="L39" s="174"/>
      <c r="M39" s="175"/>
      <c r="N39" s="175"/>
      <c r="O39" s="175"/>
      <c r="P39" s="176"/>
      <c r="Q39" s="176"/>
      <c r="R39" s="177"/>
      <c r="S39" s="178"/>
      <c r="T39" s="178"/>
      <c r="U39" s="175"/>
      <c r="V39" s="175"/>
      <c r="W39" s="175"/>
      <c r="X39" s="176"/>
      <c r="Y39" s="176"/>
      <c r="Z39" s="93"/>
      <c r="AA39" s="174"/>
      <c r="AB39" s="174"/>
      <c r="AC39" s="97"/>
      <c r="AD39" s="97"/>
      <c r="AE39" s="93"/>
      <c r="AF39" s="93"/>
      <c r="AG39" s="179"/>
      <c r="AH39" s="179"/>
      <c r="AI39" s="180"/>
      <c r="AJ39" s="180"/>
      <c r="AK39" s="180"/>
      <c r="AL39" s="179"/>
      <c r="AM39" s="28"/>
    </row>
    <row r="40" spans="1:39" ht="17.25" customHeight="1">
      <c r="A40" s="98" t="s">
        <v>582</v>
      </c>
      <c r="B40" s="183"/>
      <c r="C40" s="183"/>
      <c r="D40" s="183"/>
      <c r="E40" s="78"/>
      <c r="F40" s="78"/>
      <c r="G40" s="78"/>
      <c r="H40" s="78"/>
      <c r="I40" s="183"/>
      <c r="J40" s="28"/>
      <c r="K40" s="151"/>
      <c r="L40" s="151"/>
      <c r="M40" s="184"/>
      <c r="N40" s="184"/>
      <c r="O40" s="184"/>
      <c r="P40" s="185"/>
      <c r="Q40" s="185"/>
      <c r="R40" s="186"/>
      <c r="S40" s="176"/>
      <c r="T40" s="176"/>
      <c r="U40" s="185"/>
      <c r="V40" s="185"/>
      <c r="W40" s="185"/>
      <c r="X40" s="183"/>
      <c r="Y40" s="183"/>
      <c r="Z40" s="183"/>
      <c r="AA40" s="183"/>
      <c r="AB40" s="183"/>
      <c r="AC40" s="184"/>
      <c r="AD40" s="184"/>
      <c r="AE40" s="28"/>
      <c r="AF40" s="28"/>
      <c r="AG40" s="56"/>
      <c r="AH40" s="56"/>
      <c r="AI40" s="184"/>
      <c r="AJ40" s="184"/>
      <c r="AK40" s="184"/>
      <c r="AL40" s="187"/>
      <c r="AM40" s="28"/>
    </row>
    <row r="41" spans="1:39" ht="21.75" customHeight="1">
      <c r="A41" s="163" t="s">
        <v>178</v>
      </c>
      <c r="B41" s="188" t="e">
        <f>#REF!</f>
        <v>#REF!</v>
      </c>
      <c r="C41" s="151"/>
      <c r="D41" s="151"/>
      <c r="E41" s="189" t="e">
        <f>#REF!</f>
        <v>#REF!</v>
      </c>
      <c r="F41" s="82"/>
      <c r="G41" s="189" t="e">
        <f>#REF!</f>
        <v>#REF!</v>
      </c>
      <c r="H41" s="189"/>
      <c r="I41" s="151"/>
      <c r="J41" s="190"/>
      <c r="K41" s="188" t="e">
        <f>#REF!</f>
        <v>#REF!</v>
      </c>
      <c r="L41" s="183"/>
      <c r="M41" s="191" t="e">
        <f>#REF!</f>
        <v>#REF!</v>
      </c>
      <c r="N41" s="185"/>
      <c r="O41" s="191" t="e">
        <f>#REF!</f>
        <v>#REF!</v>
      </c>
      <c r="P41" s="185"/>
      <c r="Q41" s="185"/>
      <c r="R41" s="186"/>
      <c r="S41" s="188" t="e">
        <f>#REF!</f>
        <v>#REF!</v>
      </c>
      <c r="T41" s="151"/>
      <c r="U41" s="189" t="e">
        <f>#REF!</f>
        <v>#REF!</v>
      </c>
      <c r="V41" s="185"/>
      <c r="W41" s="191" t="e">
        <f>#REF!</f>
        <v>#REF!</v>
      </c>
      <c r="X41" s="183"/>
      <c r="Y41" s="183"/>
      <c r="Z41" s="183"/>
      <c r="AA41" s="188" t="e">
        <f>#REF!</f>
        <v>#REF!</v>
      </c>
      <c r="AB41" s="188"/>
      <c r="AC41" s="189" t="e">
        <f>#REF!</f>
        <v>#REF!</v>
      </c>
      <c r="AD41" s="189" t="e">
        <f>#REF!</f>
        <v>#REF!</v>
      </c>
      <c r="AE41" s="28"/>
      <c r="AF41" s="28"/>
      <c r="AG41" s="188" t="e">
        <f>#REF!</f>
        <v>#REF!</v>
      </c>
      <c r="AH41" s="151"/>
      <c r="AI41" s="189" t="e">
        <f>#REF!</f>
        <v>#REF!</v>
      </c>
      <c r="AJ41" s="184"/>
      <c r="AK41" s="189" t="e">
        <f>#REF!</f>
        <v>#REF!</v>
      </c>
      <c r="AL41" s="187"/>
      <c r="AM41" s="28"/>
    </row>
    <row r="42" spans="1:39" ht="21.75" customHeight="1">
      <c r="A42" s="163" t="s">
        <v>179</v>
      </c>
      <c r="B42" s="188" t="e">
        <f>#REF!</f>
        <v>#REF!</v>
      </c>
      <c r="C42" s="151"/>
      <c r="D42" s="151"/>
      <c r="E42" s="189" t="e">
        <f>#REF!</f>
        <v>#REF!</v>
      </c>
      <c r="F42" s="82"/>
      <c r="G42" s="189" t="e">
        <f>#REF!</f>
        <v>#REF!</v>
      </c>
      <c r="H42" s="189"/>
      <c r="I42" s="185"/>
      <c r="J42" s="193"/>
      <c r="K42" s="188" t="e">
        <f>#REF!</f>
        <v>#REF!</v>
      </c>
      <c r="L42" s="183"/>
      <c r="M42" s="191" t="e">
        <f>#REF!</f>
        <v>#REF!</v>
      </c>
      <c r="N42" s="185"/>
      <c r="O42" s="191" t="e">
        <f>#REF!</f>
        <v>#REF!</v>
      </c>
      <c r="P42" s="185"/>
      <c r="Q42" s="185"/>
      <c r="R42" s="57"/>
      <c r="S42" s="188" t="e">
        <f>#REF!</f>
        <v>#REF!</v>
      </c>
      <c r="T42" s="151"/>
      <c r="U42" s="189" t="e">
        <f>#REF!</f>
        <v>#REF!</v>
      </c>
      <c r="V42" s="185"/>
      <c r="W42" s="191" t="e">
        <f>#REF!</f>
        <v>#REF!</v>
      </c>
      <c r="X42" s="183"/>
      <c r="Y42" s="183"/>
      <c r="Z42" s="183"/>
      <c r="AA42" s="188" t="e">
        <f>#REF!</f>
        <v>#REF!</v>
      </c>
      <c r="AB42" s="188"/>
      <c r="AC42" s="189" t="e">
        <f>#REF!</f>
        <v>#REF!</v>
      </c>
      <c r="AD42" s="189" t="e">
        <f>#REF!</f>
        <v>#REF!</v>
      </c>
      <c r="AE42" s="28"/>
      <c r="AF42" s="28"/>
      <c r="AG42" s="188" t="e">
        <f>#REF!</f>
        <v>#REF!</v>
      </c>
      <c r="AH42" s="151"/>
      <c r="AI42" s="189" t="e">
        <f>#REF!</f>
        <v>#REF!</v>
      </c>
      <c r="AJ42" s="184"/>
      <c r="AK42" s="189" t="e">
        <f>#REF!</f>
        <v>#REF!</v>
      </c>
      <c r="AL42" s="185"/>
      <c r="AM42" s="28"/>
    </row>
    <row r="43" spans="1:39" ht="21.75" customHeight="1">
      <c r="A43" s="163" t="s">
        <v>175</v>
      </c>
      <c r="B43" s="188" t="e">
        <f>#REF!</f>
        <v>#REF!</v>
      </c>
      <c r="C43" s="183"/>
      <c r="D43" s="183"/>
      <c r="E43" s="189" t="e">
        <f>#REF!</f>
        <v>#REF!</v>
      </c>
      <c r="F43" s="185"/>
      <c r="G43" s="191" t="e">
        <f>#REF!</f>
        <v>#REF!</v>
      </c>
      <c r="H43" s="192"/>
      <c r="I43" s="184"/>
      <c r="J43" s="28"/>
      <c r="K43" s="188" t="e">
        <f>#REF!</f>
        <v>#REF!</v>
      </c>
      <c r="L43" s="151"/>
      <c r="M43" s="189" t="e">
        <f>#REF!</f>
        <v>#REF!</v>
      </c>
      <c r="N43" s="185"/>
      <c r="O43" s="191" t="e">
        <f>#REF!</f>
        <v>#REF!</v>
      </c>
      <c r="P43" s="187"/>
      <c r="Q43" s="187"/>
      <c r="R43" s="57"/>
      <c r="S43" s="188" t="e">
        <f>#REF!</f>
        <v>#REF!</v>
      </c>
      <c r="T43" s="183"/>
      <c r="U43" s="189" t="e">
        <f>#REF!</f>
        <v>#REF!</v>
      </c>
      <c r="V43" s="185"/>
      <c r="W43" s="191" t="e">
        <f>#REF!</f>
        <v>#REF!</v>
      </c>
      <c r="X43" s="183"/>
      <c r="Y43" s="183"/>
      <c r="Z43" s="183"/>
      <c r="AA43" s="188" t="e">
        <f>#REF!</f>
        <v>#REF!</v>
      </c>
      <c r="AB43" s="188"/>
      <c r="AC43" s="189" t="e">
        <f>#REF!</f>
        <v>#REF!</v>
      </c>
      <c r="AD43" s="189" t="e">
        <f>#REF!</f>
        <v>#REF!</v>
      </c>
      <c r="AE43" s="28"/>
      <c r="AF43" s="28"/>
      <c r="AG43" s="188" t="e">
        <f>#REF!</f>
        <v>#REF!</v>
      </c>
      <c r="AH43" s="183"/>
      <c r="AI43" s="189" t="e">
        <f>#REF!</f>
        <v>#REF!</v>
      </c>
      <c r="AJ43" s="185"/>
      <c r="AK43" s="191" t="e">
        <f>#REF!</f>
        <v>#REF!</v>
      </c>
      <c r="AL43" s="187"/>
      <c r="AM43" s="28"/>
    </row>
    <row r="44" spans="1:39" ht="21.75" customHeight="1">
      <c r="A44" s="47" t="s">
        <v>190</v>
      </c>
      <c r="B44" s="188" t="e">
        <f>#REF!</f>
        <v>#REF!</v>
      </c>
      <c r="C44" s="151"/>
      <c r="D44" s="151"/>
      <c r="E44" s="189" t="e">
        <f>#REF!</f>
        <v>#REF!</v>
      </c>
      <c r="F44" s="187"/>
      <c r="G44" s="191" t="e">
        <f>#REF!</f>
        <v>#REF!</v>
      </c>
      <c r="H44" s="192"/>
      <c r="I44" s="185"/>
      <c r="J44" s="28"/>
      <c r="K44" s="188" t="e">
        <f>#REF!</f>
        <v>#REF!</v>
      </c>
      <c r="L44" s="183"/>
      <c r="M44" s="191" t="e">
        <f>#REF!</f>
        <v>#REF!</v>
      </c>
      <c r="N44" s="187"/>
      <c r="O44" s="191" t="e">
        <f>#REF!</f>
        <v>#REF!</v>
      </c>
      <c r="P44" s="185"/>
      <c r="Q44" s="185"/>
      <c r="R44" s="57"/>
      <c r="S44" s="188" t="e">
        <f>#REF!</f>
        <v>#REF!</v>
      </c>
      <c r="T44" s="151"/>
      <c r="U44" s="189" t="e">
        <f>#REF!</f>
        <v>#REF!</v>
      </c>
      <c r="V44" s="184"/>
      <c r="W44" s="189" t="e">
        <f>#REF!</f>
        <v>#REF!</v>
      </c>
      <c r="X44" s="185"/>
      <c r="Y44" s="185"/>
      <c r="Z44" s="185"/>
      <c r="AA44" s="188" t="e">
        <f>#REF!</f>
        <v>#REF!</v>
      </c>
      <c r="AB44" s="188"/>
      <c r="AC44" s="189" t="e">
        <f>#REF!</f>
        <v>#REF!</v>
      </c>
      <c r="AD44" s="189" t="e">
        <f>#REF!</f>
        <v>#REF!</v>
      </c>
      <c r="AE44" s="28"/>
      <c r="AF44" s="28"/>
      <c r="AG44" s="188" t="e">
        <f>#REF!</f>
        <v>#REF!</v>
      </c>
      <c r="AH44" s="151"/>
      <c r="AI44" s="189" t="e">
        <f>#REF!</f>
        <v>#REF!</v>
      </c>
      <c r="AJ44" s="185"/>
      <c r="AK44" s="189" t="e">
        <f>#REF!</f>
        <v>#REF!</v>
      </c>
      <c r="AL44" s="185"/>
      <c r="AM44" s="28"/>
    </row>
    <row r="45" spans="1:39" ht="21.75" customHeight="1">
      <c r="A45" s="163" t="s">
        <v>11</v>
      </c>
      <c r="B45" s="188" t="e">
        <f>#REF!</f>
        <v>#REF!</v>
      </c>
      <c r="C45" s="185"/>
      <c r="D45" s="185"/>
      <c r="E45" s="192" t="e">
        <f>#REF!</f>
        <v>#REF!</v>
      </c>
      <c r="F45" s="185"/>
      <c r="G45" s="192" t="e">
        <f>#REF!</f>
        <v>#REF!</v>
      </c>
      <c r="H45" s="189"/>
      <c r="I45" s="28"/>
      <c r="J45" s="28"/>
      <c r="K45" s="192" t="e">
        <f>#REF!</f>
        <v>#REF!</v>
      </c>
      <c r="L45" s="185"/>
      <c r="M45" s="192" t="e">
        <f>#REF!</f>
        <v>#REF!</v>
      </c>
      <c r="N45" s="185"/>
      <c r="O45" s="192" t="e">
        <f>#REF!</f>
        <v>#REF!</v>
      </c>
      <c r="P45" s="28"/>
      <c r="Q45" s="28"/>
      <c r="R45" s="28"/>
      <c r="S45" s="192" t="e">
        <f>#REF!</f>
        <v>#REF!</v>
      </c>
      <c r="T45" s="183"/>
      <c r="U45" s="189" t="e">
        <f>#REF!</f>
        <v>#REF!</v>
      </c>
      <c r="V45" s="185"/>
      <c r="W45" s="191" t="e">
        <f>#REF!</f>
        <v>#REF!</v>
      </c>
      <c r="X45" s="183"/>
      <c r="Y45" s="183"/>
      <c r="Z45" s="183"/>
      <c r="AA45" s="188" t="e">
        <f>#REF!</f>
        <v>#REF!</v>
      </c>
      <c r="AB45" s="188"/>
      <c r="AC45" s="192" t="e">
        <f>#REF!</f>
        <v>#REF!</v>
      </c>
      <c r="AD45" s="189" t="e">
        <f>#REF!</f>
        <v>#REF!</v>
      </c>
      <c r="AE45" s="28"/>
      <c r="AF45" s="28"/>
      <c r="AG45" s="192" t="e">
        <f>#REF!</f>
        <v>#REF!</v>
      </c>
      <c r="AH45" s="185"/>
      <c r="AI45" s="192" t="e">
        <f>#REF!</f>
        <v>#REF!</v>
      </c>
      <c r="AJ45" s="185"/>
      <c r="AK45" s="192" t="e">
        <f>#REF!</f>
        <v>#REF!</v>
      </c>
      <c r="AL45" s="187"/>
      <c r="AM45" s="28"/>
    </row>
    <row r="46" spans="1:39" ht="21.75" customHeight="1">
      <c r="A46" s="47"/>
      <c r="B46" s="183"/>
      <c r="C46" s="183"/>
      <c r="D46" s="183"/>
      <c r="E46" s="187"/>
      <c r="F46" s="187"/>
      <c r="G46" s="187"/>
      <c r="H46" s="187"/>
      <c r="I46" s="184"/>
      <c r="J46" s="28"/>
      <c r="K46" s="183"/>
      <c r="L46" s="183"/>
      <c r="M46" s="187"/>
      <c r="N46" s="187"/>
      <c r="O46" s="187"/>
      <c r="P46" s="184"/>
      <c r="Q46" s="184"/>
      <c r="R46" s="186"/>
      <c r="S46" s="176"/>
      <c r="T46" s="176"/>
      <c r="U46" s="79"/>
      <c r="V46" s="187"/>
      <c r="W46" s="187"/>
      <c r="X46" s="187"/>
      <c r="Y46" s="187"/>
      <c r="Z46" s="187"/>
      <c r="AA46" s="187"/>
      <c r="AB46" s="187"/>
      <c r="AC46" s="79"/>
      <c r="AD46" s="79"/>
      <c r="AE46" s="28"/>
      <c r="AF46" s="28"/>
      <c r="AG46" s="151"/>
      <c r="AH46" s="151"/>
      <c r="AI46" s="187"/>
      <c r="AJ46" s="187"/>
      <c r="AK46" s="187"/>
      <c r="AL46" s="187"/>
      <c r="AM46" s="28"/>
    </row>
    <row r="47" spans="1:39" ht="21.75" customHeight="1">
      <c r="A47" s="47" t="s">
        <v>180</v>
      </c>
      <c r="B47" s="183" t="e">
        <f>#REF!</f>
        <v>#REF!</v>
      </c>
      <c r="C47" s="183"/>
      <c r="D47" s="183"/>
      <c r="E47" s="79" t="e">
        <f>#REF!</f>
        <v>#REF!</v>
      </c>
      <c r="F47" s="79"/>
      <c r="G47" s="79" t="e">
        <f>#REF!</f>
        <v>#REF!</v>
      </c>
      <c r="H47" s="79"/>
      <c r="I47" s="187" t="e">
        <f>#REF!</f>
        <v>#REF!</v>
      </c>
      <c r="J47" s="28"/>
      <c r="K47" s="183" t="e">
        <f>#REF!</f>
        <v>#REF!</v>
      </c>
      <c r="L47" s="183"/>
      <c r="M47" s="79" t="e">
        <f>#REF!</f>
        <v>#REF!</v>
      </c>
      <c r="N47" s="79"/>
      <c r="O47" s="79" t="e">
        <f>#REF!</f>
        <v>#REF!</v>
      </c>
      <c r="P47" s="187" t="e">
        <f>#REF!</f>
        <v>#REF!</v>
      </c>
      <c r="Q47" s="187"/>
      <c r="R47" s="186"/>
      <c r="S47" s="183" t="e">
        <f>#REF!</f>
        <v>#REF!</v>
      </c>
      <c r="T47" s="183"/>
      <c r="U47" s="79" t="e">
        <f>#REF!</f>
        <v>#REF!</v>
      </c>
      <c r="V47" s="187"/>
      <c r="W47" s="79" t="e">
        <f>#REF!</f>
        <v>#REF!</v>
      </c>
      <c r="X47" s="187" t="e">
        <f>#REF!</f>
        <v>#REF!</v>
      </c>
      <c r="Y47" s="187"/>
      <c r="Z47" s="187"/>
      <c r="AA47" s="194" t="s">
        <v>207</v>
      </c>
      <c r="AB47" s="194"/>
      <c r="AC47" s="81" t="s">
        <v>207</v>
      </c>
      <c r="AD47" s="81" t="s">
        <v>207</v>
      </c>
      <c r="AE47" s="28"/>
      <c r="AF47" s="28"/>
      <c r="AG47" s="188" t="e">
        <f>#REF!</f>
        <v>#REF!</v>
      </c>
      <c r="AH47" s="151"/>
      <c r="AI47" s="82" t="e">
        <f>#REF!</f>
        <v>#REF!</v>
      </c>
      <c r="AJ47" s="82"/>
      <c r="AK47" s="82" t="e">
        <f>#REF!</f>
        <v>#REF!</v>
      </c>
      <c r="AL47" s="187" t="e">
        <f>#REF!</f>
        <v>#REF!</v>
      </c>
      <c r="AM47" s="28"/>
    </row>
    <row r="48" spans="1:39" ht="21.75" customHeight="1">
      <c r="A48" s="163" t="s">
        <v>181</v>
      </c>
      <c r="B48" s="183" t="e">
        <f>#REF!</f>
        <v>#REF!</v>
      </c>
      <c r="C48" s="183"/>
      <c r="D48" s="183"/>
      <c r="E48" s="79" t="e">
        <f>#REF!</f>
        <v>#REF!</v>
      </c>
      <c r="F48" s="79"/>
      <c r="G48" s="79" t="e">
        <f>#REF!</f>
        <v>#REF!</v>
      </c>
      <c r="H48" s="79"/>
      <c r="I48" s="187" t="e">
        <f>#REF!</f>
        <v>#REF!</v>
      </c>
      <c r="J48" s="28"/>
      <c r="K48" s="183" t="e">
        <f>#REF!</f>
        <v>#REF!</v>
      </c>
      <c r="L48" s="183"/>
      <c r="M48" s="79" t="e">
        <f>#REF!</f>
        <v>#REF!</v>
      </c>
      <c r="N48" s="79"/>
      <c r="O48" s="79" t="e">
        <f>#REF!</f>
        <v>#REF!</v>
      </c>
      <c r="P48" s="187" t="e">
        <f>#REF!</f>
        <v>#REF!</v>
      </c>
      <c r="Q48" s="187"/>
      <c r="R48" s="28"/>
      <c r="S48" s="183" t="e">
        <f>#REF!</f>
        <v>#REF!</v>
      </c>
      <c r="T48" s="183"/>
      <c r="U48" s="79" t="e">
        <f>#REF!</f>
        <v>#REF!</v>
      </c>
      <c r="V48" s="187"/>
      <c r="W48" s="79" t="e">
        <f>#REF!</f>
        <v>#REF!</v>
      </c>
      <c r="X48" s="187" t="e">
        <f>#REF!</f>
        <v>#REF!</v>
      </c>
      <c r="Y48" s="187"/>
      <c r="Z48" s="28"/>
      <c r="AA48" s="194" t="e">
        <f>#REF!</f>
        <v>#REF!</v>
      </c>
      <c r="AB48" s="194"/>
      <c r="AC48" s="81" t="e">
        <f>#REF!</f>
        <v>#REF!</v>
      </c>
      <c r="AD48" s="81" t="e">
        <f>#REF!</f>
        <v>#REF!</v>
      </c>
      <c r="AE48" s="28"/>
      <c r="AF48" s="28"/>
      <c r="AG48" s="188" t="e">
        <f>#REF!</f>
        <v>#REF!</v>
      </c>
      <c r="AH48" s="151"/>
      <c r="AI48" s="82" t="e">
        <f>#REF!</f>
        <v>#REF!</v>
      </c>
      <c r="AJ48" s="82"/>
      <c r="AK48" s="82" t="e">
        <f>#REF!</f>
        <v>#REF!</v>
      </c>
      <c r="AL48" s="187" t="e">
        <f>#REF!</f>
        <v>#REF!</v>
      </c>
      <c r="AM48" s="28"/>
    </row>
    <row r="49" spans="1:39" ht="21.75" customHeight="1">
      <c r="A49" s="163" t="s">
        <v>182</v>
      </c>
      <c r="B49" s="183" t="e">
        <f>#REF!</f>
        <v>#REF!</v>
      </c>
      <c r="C49" s="183"/>
      <c r="D49" s="183"/>
      <c r="E49" s="79" t="e">
        <f>#REF!</f>
        <v>#REF!</v>
      </c>
      <c r="F49" s="79"/>
      <c r="G49" s="79" t="e">
        <f>#REF!</f>
        <v>#REF!</v>
      </c>
      <c r="H49" s="79"/>
      <c r="I49" s="187" t="e">
        <f>#REF!</f>
        <v>#REF!</v>
      </c>
      <c r="J49" s="28"/>
      <c r="K49" s="183" t="e">
        <f>#REF!</f>
        <v>#REF!</v>
      </c>
      <c r="L49" s="183"/>
      <c r="M49" s="79" t="e">
        <f>#REF!</f>
        <v>#REF!</v>
      </c>
      <c r="N49" s="79"/>
      <c r="O49" s="79" t="e">
        <f>#REF!</f>
        <v>#REF!</v>
      </c>
      <c r="P49" s="187" t="e">
        <f>#REF!</f>
        <v>#REF!</v>
      </c>
      <c r="Q49" s="187"/>
      <c r="R49" s="28"/>
      <c r="S49" s="183" t="e">
        <f>#REF!</f>
        <v>#REF!</v>
      </c>
      <c r="T49" s="183"/>
      <c r="U49" s="79" t="e">
        <f>#REF!</f>
        <v>#REF!</v>
      </c>
      <c r="V49" s="187"/>
      <c r="W49" s="79" t="e">
        <f>#REF!</f>
        <v>#REF!</v>
      </c>
      <c r="X49" s="187" t="e">
        <f>#REF!</f>
        <v>#REF!</v>
      </c>
      <c r="Y49" s="187"/>
      <c r="Z49" s="28"/>
      <c r="AA49" s="183" t="e">
        <f>#REF!</f>
        <v>#REF!</v>
      </c>
      <c r="AB49" s="183"/>
      <c r="AC49" s="82" t="e">
        <f>#REF!</f>
        <v>#REF!</v>
      </c>
      <c r="AD49" s="82" t="e">
        <f>#REF!</f>
        <v>#REF!</v>
      </c>
      <c r="AE49" s="28"/>
      <c r="AF49" s="28"/>
      <c r="AG49" s="188" t="e">
        <f>#REF!</f>
        <v>#REF!</v>
      </c>
      <c r="AH49" s="151"/>
      <c r="AI49" s="82" t="e">
        <f>#REF!</f>
        <v>#REF!</v>
      </c>
      <c r="AJ49" s="82"/>
      <c r="AK49" s="82" t="e">
        <f>#REF!</f>
        <v>#REF!</v>
      </c>
      <c r="AL49" s="187" t="e">
        <f>#REF!</f>
        <v>#REF!</v>
      </c>
      <c r="AM49" s="28"/>
    </row>
    <row r="50" spans="1:39" ht="21.75" customHeight="1">
      <c r="A50" s="163" t="s">
        <v>176</v>
      </c>
      <c r="B50" s="183" t="e">
        <f>#REF!</f>
        <v>#REF!</v>
      </c>
      <c r="C50" s="183"/>
      <c r="D50" s="183"/>
      <c r="E50" s="79" t="e">
        <f>#REF!</f>
        <v>#REF!</v>
      </c>
      <c r="F50" s="79"/>
      <c r="G50" s="79" t="e">
        <f>#REF!</f>
        <v>#REF!</v>
      </c>
      <c r="H50" s="79"/>
      <c r="I50" s="187" t="e">
        <f>#REF!</f>
        <v>#REF!</v>
      </c>
      <c r="J50" s="28"/>
      <c r="K50" s="183" t="e">
        <f>#REF!</f>
        <v>#REF!</v>
      </c>
      <c r="L50" s="183"/>
      <c r="M50" s="79" t="e">
        <f>#REF!</f>
        <v>#REF!</v>
      </c>
      <c r="N50" s="79"/>
      <c r="O50" s="79" t="e">
        <f>#REF!</f>
        <v>#REF!</v>
      </c>
      <c r="P50" s="187" t="e">
        <f>#REF!</f>
        <v>#REF!</v>
      </c>
      <c r="Q50" s="187"/>
      <c r="R50" s="28"/>
      <c r="S50" s="183" t="e">
        <f>#REF!</f>
        <v>#REF!</v>
      </c>
      <c r="T50" s="183"/>
      <c r="U50" s="79" t="e">
        <f>#REF!</f>
        <v>#REF!</v>
      </c>
      <c r="V50" s="187"/>
      <c r="W50" s="79" t="e">
        <f>#REF!</f>
        <v>#REF!</v>
      </c>
      <c r="X50" s="187" t="e">
        <f>#REF!</f>
        <v>#REF!</v>
      </c>
      <c r="Y50" s="187"/>
      <c r="Z50" s="28"/>
      <c r="AA50" s="183" t="e">
        <f>#REF!</f>
        <v>#REF!</v>
      </c>
      <c r="AB50" s="183"/>
      <c r="AC50" s="82" t="e">
        <f>#REF!</f>
        <v>#REF!</v>
      </c>
      <c r="AD50" s="82" t="e">
        <f>#REF!</f>
        <v>#REF!</v>
      </c>
      <c r="AE50" s="28"/>
      <c r="AF50" s="28"/>
      <c r="AG50" s="188" t="e">
        <f>#REF!</f>
        <v>#REF!</v>
      </c>
      <c r="AH50" s="151"/>
      <c r="AI50" s="82" t="e">
        <f>#REF!</f>
        <v>#REF!</v>
      </c>
      <c r="AJ50" s="82"/>
      <c r="AK50" s="82" t="e">
        <f>#REF!</f>
        <v>#REF!</v>
      </c>
      <c r="AL50" s="187" t="e">
        <f>#REF!</f>
        <v>#REF!</v>
      </c>
      <c r="AM50" s="28"/>
    </row>
    <row r="51" spans="1:39" ht="18.75" customHeight="1">
      <c r="A51" s="36"/>
      <c r="B51" s="116"/>
      <c r="C51" s="116"/>
      <c r="D51" s="116"/>
      <c r="E51" s="115"/>
      <c r="F51" s="115"/>
      <c r="G51" s="115"/>
      <c r="H51" s="115"/>
      <c r="I51" s="115"/>
      <c r="J51" s="115"/>
      <c r="K51" s="109"/>
      <c r="L51" s="109"/>
      <c r="M51" s="109"/>
      <c r="N51" s="109"/>
      <c r="O51" s="109"/>
      <c r="P51" s="109"/>
      <c r="Q51" s="109"/>
      <c r="R51" s="115"/>
      <c r="S51" s="109"/>
      <c r="T51" s="109"/>
      <c r="U51" s="109"/>
      <c r="V51" s="109"/>
      <c r="W51" s="109"/>
      <c r="X51" s="109"/>
      <c r="Y51" s="109"/>
      <c r="Z51" s="115"/>
      <c r="AA51" s="116"/>
      <c r="AB51" s="116"/>
      <c r="AC51" s="115"/>
      <c r="AD51" s="115"/>
      <c r="AE51" s="109"/>
      <c r="AF51" s="109"/>
      <c r="AG51" s="117"/>
      <c r="AH51" s="117"/>
      <c r="AI51" s="118"/>
      <c r="AJ51" s="118"/>
      <c r="AK51" s="118"/>
      <c r="AL51" s="115"/>
      <c r="AM51" s="109"/>
    </row>
    <row r="52" spans="1:39" ht="18.75" customHeight="1">
      <c r="A52" s="36"/>
      <c r="B52" s="116"/>
      <c r="C52" s="116"/>
      <c r="D52" s="116"/>
      <c r="E52" s="115"/>
      <c r="F52" s="115"/>
      <c r="G52" s="115"/>
      <c r="H52" s="115"/>
      <c r="I52" s="115"/>
      <c r="J52" s="115"/>
      <c r="K52" s="109"/>
      <c r="L52" s="109"/>
      <c r="M52" s="109"/>
      <c r="N52" s="109"/>
      <c r="O52" s="109"/>
      <c r="P52" s="109"/>
      <c r="Q52" s="109"/>
      <c r="R52" s="115"/>
      <c r="S52" s="109"/>
      <c r="T52" s="109"/>
      <c r="U52" s="109"/>
      <c r="V52" s="109"/>
      <c r="W52" s="109"/>
      <c r="X52" s="109"/>
      <c r="Y52" s="109"/>
      <c r="Z52" s="115"/>
      <c r="AA52" s="116"/>
      <c r="AB52" s="116"/>
      <c r="AC52" s="115"/>
      <c r="AD52" s="115"/>
      <c r="AE52" s="109"/>
      <c r="AF52" s="109"/>
      <c r="AG52" s="117"/>
      <c r="AH52" s="117"/>
      <c r="AI52" s="118"/>
      <c r="AJ52" s="118"/>
      <c r="AK52" s="118"/>
      <c r="AL52" s="115"/>
      <c r="AM52" s="109"/>
    </row>
    <row r="53" spans="1:39" ht="18.75" customHeight="1">
      <c r="A53" s="36"/>
      <c r="B53" s="116"/>
      <c r="C53" s="116"/>
      <c r="D53" s="116"/>
      <c r="E53" s="115"/>
      <c r="F53" s="115"/>
      <c r="G53" s="115"/>
      <c r="H53" s="115"/>
      <c r="I53" s="115"/>
      <c r="J53" s="115"/>
      <c r="K53" s="109"/>
      <c r="L53" s="109"/>
      <c r="M53" s="109"/>
      <c r="N53" s="109"/>
      <c r="O53" s="109"/>
      <c r="P53" s="109"/>
      <c r="Q53" s="109"/>
      <c r="R53" s="115"/>
      <c r="S53" s="109"/>
      <c r="T53" s="109"/>
      <c r="U53" s="109"/>
      <c r="V53" s="109"/>
      <c r="W53" s="109"/>
      <c r="X53" s="109"/>
      <c r="Y53" s="109"/>
      <c r="Z53" s="115"/>
      <c r="AA53" s="116"/>
      <c r="AB53" s="116"/>
      <c r="AC53" s="115"/>
      <c r="AD53" s="115"/>
      <c r="AE53" s="109"/>
      <c r="AF53" s="109"/>
      <c r="AG53" s="117"/>
      <c r="AH53" s="117"/>
      <c r="AI53" s="118"/>
      <c r="AJ53" s="118"/>
      <c r="AK53" s="118"/>
      <c r="AL53" s="115"/>
      <c r="AM53" s="109"/>
    </row>
    <row r="54" spans="1:39" ht="18.75" customHeight="1">
      <c r="A54" s="36"/>
      <c r="B54" s="116"/>
      <c r="C54" s="116"/>
      <c r="D54" s="116"/>
      <c r="E54" s="115"/>
      <c r="F54" s="115"/>
      <c r="G54" s="115"/>
      <c r="H54" s="115"/>
      <c r="I54" s="115"/>
      <c r="J54" s="115"/>
      <c r="K54" s="109"/>
      <c r="L54" s="109"/>
      <c r="M54" s="109"/>
      <c r="N54" s="109"/>
      <c r="O54" s="109"/>
      <c r="P54" s="109"/>
      <c r="Q54" s="109"/>
      <c r="R54" s="115"/>
      <c r="S54" s="109"/>
      <c r="T54" s="109"/>
      <c r="U54" s="109"/>
      <c r="V54" s="109"/>
      <c r="W54" s="109"/>
      <c r="X54" s="109"/>
      <c r="Y54" s="109"/>
      <c r="Z54" s="115"/>
      <c r="AA54" s="116"/>
      <c r="AB54" s="116"/>
      <c r="AC54" s="115"/>
      <c r="AD54" s="115"/>
      <c r="AE54" s="109"/>
      <c r="AF54" s="109"/>
      <c r="AG54" s="117"/>
      <c r="AH54" s="117"/>
      <c r="AI54" s="118"/>
      <c r="AJ54" s="118"/>
      <c r="AK54" s="118"/>
      <c r="AL54" s="115"/>
      <c r="AM54" s="109"/>
    </row>
    <row r="55" spans="1:39" ht="18.75" customHeight="1">
      <c r="A55" s="36"/>
      <c r="B55" s="116"/>
      <c r="C55" s="116"/>
      <c r="D55" s="116"/>
      <c r="E55" s="115"/>
      <c r="F55" s="115"/>
      <c r="G55" s="115"/>
      <c r="H55" s="115"/>
      <c r="I55" s="115"/>
      <c r="J55" s="115"/>
      <c r="K55" s="109"/>
      <c r="L55" s="109"/>
      <c r="M55" s="109"/>
      <c r="N55" s="109"/>
      <c r="O55" s="109"/>
      <c r="P55" s="109"/>
      <c r="Q55" s="109"/>
      <c r="R55" s="115"/>
      <c r="S55" s="109"/>
      <c r="T55" s="109"/>
      <c r="U55" s="109"/>
      <c r="V55" s="109"/>
      <c r="W55" s="109"/>
      <c r="X55" s="109"/>
      <c r="Y55" s="109"/>
      <c r="Z55" s="115"/>
      <c r="AA55" s="116"/>
      <c r="AB55" s="116"/>
      <c r="AC55" s="115"/>
      <c r="AD55" s="115"/>
      <c r="AE55" s="109"/>
      <c r="AF55" s="109"/>
      <c r="AG55" s="117"/>
      <c r="AH55" s="117"/>
      <c r="AI55" s="118"/>
      <c r="AJ55" s="118"/>
      <c r="AK55" s="118"/>
      <c r="AL55" s="115"/>
      <c r="AM55" s="109"/>
    </row>
    <row r="56" spans="1:39" ht="12.75">
      <c r="A56" s="507" t="s">
        <v>552</v>
      </c>
      <c r="B56" s="507"/>
      <c r="C56" s="507"/>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row>
    <row r="57" spans="1:39" s="26" customFormat="1" ht="12.75">
      <c r="A57" s="507" t="s">
        <v>24</v>
      </c>
      <c r="B57" s="507"/>
      <c r="C57" s="507"/>
      <c r="D57" s="507"/>
      <c r="E57" s="507"/>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row>
    <row r="58" spans="1:39" s="26" customFormat="1" ht="12.75">
      <c r="A58" s="477" t="e">
        <f>A3</f>
        <v>#REF!</v>
      </c>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row>
    <row r="59" spans="1:39" s="26" customFormat="1" ht="15">
      <c r="A59" s="158"/>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row>
    <row r="60" spans="1:39" s="26" customFormat="1" ht="15">
      <c r="A60" s="158"/>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row>
    <row r="61" spans="1:39" ht="18.75" customHeight="1">
      <c r="A61" s="36"/>
      <c r="B61" s="116"/>
      <c r="C61" s="116"/>
      <c r="D61" s="116"/>
      <c r="E61" s="115"/>
      <c r="F61" s="115"/>
      <c r="G61" s="115"/>
      <c r="H61" s="115"/>
      <c r="I61" s="115"/>
      <c r="J61" s="115"/>
      <c r="K61" s="109"/>
      <c r="L61" s="109"/>
      <c r="M61" s="109"/>
      <c r="N61" s="109"/>
      <c r="O61" s="109"/>
      <c r="P61" s="109"/>
      <c r="Q61" s="109"/>
      <c r="R61" s="115"/>
      <c r="S61" s="109"/>
      <c r="T61" s="109"/>
      <c r="U61" s="109"/>
      <c r="V61" s="109"/>
      <c r="W61" s="109"/>
      <c r="X61" s="109"/>
      <c r="Y61" s="109"/>
      <c r="Z61" s="115"/>
      <c r="AA61" s="116"/>
      <c r="AB61" s="116"/>
      <c r="AC61" s="115"/>
      <c r="AD61" s="115"/>
      <c r="AE61" s="109"/>
      <c r="AF61" s="109"/>
      <c r="AG61" s="117"/>
      <c r="AH61" s="117"/>
      <c r="AI61" s="440"/>
      <c r="AJ61" s="440"/>
      <c r="AK61" s="440"/>
      <c r="AL61" s="440"/>
      <c r="AM61" s="440"/>
    </row>
    <row r="62" spans="1:39" ht="21.75" customHeight="1">
      <c r="A62" s="169"/>
      <c r="B62" s="445" t="s">
        <v>550</v>
      </c>
      <c r="C62" s="445"/>
      <c r="D62" s="445"/>
      <c r="E62" s="445"/>
      <c r="F62" s="445"/>
      <c r="G62" s="445"/>
      <c r="H62" s="120"/>
      <c r="I62" s="23"/>
      <c r="J62" s="121"/>
      <c r="K62" s="445" t="s">
        <v>549</v>
      </c>
      <c r="L62" s="445"/>
      <c r="M62" s="445"/>
      <c r="N62" s="445"/>
      <c r="O62" s="445"/>
      <c r="P62" s="108"/>
      <c r="Q62" s="108"/>
      <c r="R62" s="121"/>
      <c r="S62" s="445" t="s">
        <v>203</v>
      </c>
      <c r="T62" s="445"/>
      <c r="U62" s="445"/>
      <c r="V62" s="445"/>
      <c r="W62" s="445"/>
      <c r="X62" s="445"/>
      <c r="Y62" s="120"/>
      <c r="Z62" s="445" t="s">
        <v>140</v>
      </c>
      <c r="AA62" s="445"/>
      <c r="AB62" s="445"/>
      <c r="AC62" s="445"/>
      <c r="AD62" s="445"/>
      <c r="AE62" s="445"/>
      <c r="AF62" s="120"/>
      <c r="AG62" s="441" t="s">
        <v>136</v>
      </c>
      <c r="AH62" s="441"/>
      <c r="AI62" s="441"/>
      <c r="AJ62" s="441"/>
      <c r="AK62" s="441"/>
      <c r="AL62" s="441"/>
      <c r="AM62" s="23"/>
    </row>
    <row r="63" spans="1:39" s="47" customFormat="1" ht="35.25" customHeight="1">
      <c r="A63" s="86"/>
      <c r="B63" s="87" t="e">
        <f>DepGov!B7</f>
        <v>#REF!</v>
      </c>
      <c r="C63" s="208" t="e">
        <f>DepGov!C7</f>
        <v>#REF!</v>
      </c>
      <c r="D63" s="208"/>
      <c r="E63" s="88" t="e">
        <f>DepGov!E7</f>
        <v>#REF!</v>
      </c>
      <c r="F63" s="208"/>
      <c r="G63" s="89" t="e">
        <f>DepGov!G7</f>
        <v>#REF!</v>
      </c>
      <c r="H63" s="89"/>
      <c r="I63" s="89" t="e">
        <f>DepGov!I7</f>
        <v>#REF!</v>
      </c>
      <c r="J63" s="208"/>
      <c r="K63" s="87" t="e">
        <f>DepGov!K7</f>
        <v>#REF!</v>
      </c>
      <c r="L63" s="208"/>
      <c r="M63" s="88" t="e">
        <f>DepGov!M7</f>
        <v>#REF!</v>
      </c>
      <c r="N63" s="208"/>
      <c r="O63" s="89" t="e">
        <f>DepGov!O7</f>
        <v>#REF!</v>
      </c>
      <c r="P63" s="89" t="e">
        <f>DepGov!P7</f>
        <v>#REF!</v>
      </c>
      <c r="Q63" s="89"/>
      <c r="R63" s="208"/>
      <c r="S63" s="87" t="e">
        <f>DepGov!S7</f>
        <v>#REF!</v>
      </c>
      <c r="T63" s="208"/>
      <c r="U63" s="88" t="e">
        <f>DepGov!U7</f>
        <v>#REF!</v>
      </c>
      <c r="V63" s="233"/>
      <c r="W63" s="89" t="e">
        <f>DepGov!W7</f>
        <v>#REF!</v>
      </c>
      <c r="X63" s="89" t="e">
        <f>DepGov!X7</f>
        <v>#REF!</v>
      </c>
      <c r="Y63" s="89"/>
      <c r="Z63" s="208"/>
      <c r="AA63" s="87" t="e">
        <f>DepGov!AA7</f>
        <v>#REF!</v>
      </c>
      <c r="AB63" s="87"/>
      <c r="AC63" s="88" t="e">
        <f>DepGov!AC7</f>
        <v>#REF!</v>
      </c>
      <c r="AD63" s="89" t="e">
        <f>DepGov!AD7</f>
        <v>#REF!</v>
      </c>
      <c r="AE63" s="89">
        <f>DepGov!AE7</f>
        <v>36068</v>
      </c>
      <c r="AF63" s="90"/>
      <c r="AG63" s="87" t="e">
        <f>DepGov!AG7</f>
        <v>#REF!</v>
      </c>
      <c r="AH63" s="208"/>
      <c r="AI63" s="88" t="e">
        <f>DepGov!AI7</f>
        <v>#REF!</v>
      </c>
      <c r="AJ63" s="208"/>
      <c r="AK63" s="89" t="e">
        <f>DepGov!AK7</f>
        <v>#REF!</v>
      </c>
      <c r="AL63" s="89">
        <v>36068</v>
      </c>
      <c r="AM63" s="208"/>
    </row>
    <row r="64" spans="1:39" ht="18.75" customHeight="1">
      <c r="A64" s="36" t="s">
        <v>192</v>
      </c>
      <c r="B64" s="111"/>
      <c r="C64" s="111"/>
      <c r="D64" s="111"/>
      <c r="E64" s="103"/>
      <c r="F64" s="103"/>
      <c r="G64" s="103"/>
      <c r="H64" s="103"/>
      <c r="I64" s="103"/>
      <c r="J64" s="23"/>
      <c r="K64" s="23"/>
      <c r="L64" s="23"/>
      <c r="M64" s="23"/>
      <c r="N64" s="23"/>
      <c r="O64" s="23"/>
      <c r="P64" s="23"/>
      <c r="Q64" s="23"/>
      <c r="R64" s="23"/>
      <c r="S64" s="23"/>
      <c r="T64" s="23"/>
      <c r="U64" s="23"/>
      <c r="V64" s="23"/>
      <c r="W64" s="23"/>
      <c r="X64" s="23"/>
      <c r="Y64" s="23"/>
      <c r="Z64" s="103"/>
      <c r="AA64" s="111"/>
      <c r="AB64" s="111"/>
      <c r="AC64" s="103"/>
      <c r="AD64" s="103"/>
      <c r="AE64" s="23"/>
      <c r="AF64" s="23"/>
      <c r="AG64" s="234"/>
      <c r="AH64" s="112"/>
      <c r="AI64" s="113"/>
      <c r="AJ64" s="113"/>
      <c r="AK64" s="113"/>
      <c r="AL64" s="103"/>
      <c r="AM64" s="23"/>
    </row>
    <row r="65" spans="1:39" ht="21.75" customHeight="1">
      <c r="A65" s="47" t="s">
        <v>208</v>
      </c>
      <c r="B65" s="111"/>
      <c r="C65" s="111"/>
      <c r="D65" s="111"/>
      <c r="E65" s="103"/>
      <c r="F65" s="103"/>
      <c r="G65" s="103"/>
      <c r="H65" s="103"/>
      <c r="I65" s="103"/>
      <c r="J65" s="123"/>
      <c r="K65" s="23"/>
      <c r="L65" s="23"/>
      <c r="M65" s="23"/>
      <c r="N65" s="23"/>
      <c r="O65" s="23"/>
      <c r="P65" s="23"/>
      <c r="Q65" s="23"/>
      <c r="R65" s="103"/>
      <c r="S65" s="23"/>
      <c r="T65" s="23"/>
      <c r="U65" s="23"/>
      <c r="V65" s="23"/>
      <c r="W65" s="23"/>
      <c r="X65" s="23"/>
      <c r="Y65" s="23"/>
      <c r="Z65" s="103"/>
      <c r="AA65" s="111"/>
      <c r="AB65" s="111"/>
      <c r="AC65" s="103"/>
      <c r="AD65" s="103"/>
      <c r="AE65" s="23"/>
      <c r="AF65" s="23"/>
      <c r="AG65" s="234"/>
      <c r="AH65" s="112"/>
      <c r="AI65" s="113"/>
      <c r="AJ65" s="113"/>
      <c r="AK65" s="113"/>
      <c r="AL65" s="103"/>
      <c r="AM65" s="23"/>
    </row>
    <row r="66" spans="1:39" ht="21.75" customHeight="1">
      <c r="A66" s="47" t="s">
        <v>13</v>
      </c>
      <c r="B66" s="183" t="e">
        <f>#REF!</f>
        <v>#REF!</v>
      </c>
      <c r="C66" s="183"/>
      <c r="D66" s="183"/>
      <c r="E66" s="79" t="e">
        <f>#REF!</f>
        <v>#REF!</v>
      </c>
      <c r="F66" s="79"/>
      <c r="G66" s="79" t="e">
        <f>#REF!</f>
        <v>#REF!</v>
      </c>
      <c r="H66" s="79"/>
      <c r="I66" s="187" t="e">
        <f>#REF!</f>
        <v>#REF!</v>
      </c>
      <c r="J66" s="28"/>
      <c r="K66" s="183" t="e">
        <f>#REF!</f>
        <v>#REF!</v>
      </c>
      <c r="L66" s="183"/>
      <c r="M66" s="79" t="e">
        <f>#REF!</f>
        <v>#REF!</v>
      </c>
      <c r="N66" s="79"/>
      <c r="O66" s="79" t="e">
        <f>#REF!</f>
        <v>#REF!</v>
      </c>
      <c r="P66" s="187" t="e">
        <f>#REF!</f>
        <v>#REF!</v>
      </c>
      <c r="Q66" s="187"/>
      <c r="R66" s="28"/>
      <c r="S66" s="183" t="e">
        <f>#REF!</f>
        <v>#REF!</v>
      </c>
      <c r="T66" s="183"/>
      <c r="U66" s="79" t="e">
        <f>#REF!</f>
        <v>#REF!</v>
      </c>
      <c r="V66" s="79"/>
      <c r="W66" s="79" t="e">
        <f>#REF!</f>
        <v>#REF!</v>
      </c>
      <c r="X66" s="187" t="e">
        <f>#REF!</f>
        <v>#REF!</v>
      </c>
      <c r="Y66" s="187"/>
      <c r="Z66" s="28"/>
      <c r="AA66" s="194" t="s">
        <v>193</v>
      </c>
      <c r="AB66" s="194"/>
      <c r="AC66" s="81" t="s">
        <v>193</v>
      </c>
      <c r="AD66" s="81" t="s">
        <v>193</v>
      </c>
      <c r="AE66" s="28"/>
      <c r="AF66" s="28"/>
      <c r="AG66" s="183" t="e">
        <f>#REF!</f>
        <v>#REF!</v>
      </c>
      <c r="AH66" s="151"/>
      <c r="AI66" s="82" t="e">
        <f>#REF!</f>
        <v>#REF!</v>
      </c>
      <c r="AJ66" s="82"/>
      <c r="AK66" s="82" t="e">
        <f>#REF!</f>
        <v>#REF!</v>
      </c>
      <c r="AL66" s="187" t="e">
        <f>#REF!</f>
        <v>#REF!</v>
      </c>
      <c r="AM66" s="28"/>
    </row>
    <row r="67" spans="1:39" ht="21.75" customHeight="1">
      <c r="A67" s="47" t="s">
        <v>209</v>
      </c>
      <c r="B67" s="183"/>
      <c r="C67" s="183"/>
      <c r="D67" s="183"/>
      <c r="E67" s="79"/>
      <c r="F67" s="79"/>
      <c r="G67" s="79"/>
      <c r="H67" s="79"/>
      <c r="I67" s="187"/>
      <c r="J67" s="28"/>
      <c r="K67" s="182"/>
      <c r="L67" s="182"/>
      <c r="M67" s="79"/>
      <c r="N67" s="79"/>
      <c r="O67" s="79"/>
      <c r="P67" s="187"/>
      <c r="Q67" s="187"/>
      <c r="R67" s="187"/>
      <c r="S67" s="182"/>
      <c r="T67" s="182"/>
      <c r="U67" s="79"/>
      <c r="V67" s="79"/>
      <c r="W67" s="79"/>
      <c r="X67" s="187"/>
      <c r="Y67" s="187"/>
      <c r="Z67" s="28"/>
      <c r="AA67" s="182"/>
      <c r="AB67" s="182"/>
      <c r="AC67" s="47"/>
      <c r="AD67" s="47"/>
      <c r="AE67" s="28"/>
      <c r="AF67" s="28"/>
      <c r="AG67" s="183"/>
      <c r="AH67" s="151"/>
      <c r="AI67" s="82"/>
      <c r="AJ67" s="82"/>
      <c r="AK67" s="82"/>
      <c r="AL67" s="187"/>
      <c r="AM67" s="28"/>
    </row>
    <row r="68" spans="1:39" ht="21.75" customHeight="1">
      <c r="A68" s="47" t="s">
        <v>14</v>
      </c>
      <c r="B68" s="183" t="e">
        <f>#REF!</f>
        <v>#REF!</v>
      </c>
      <c r="C68" s="183"/>
      <c r="D68" s="183"/>
      <c r="E68" s="79" t="e">
        <f>#REF!</f>
        <v>#REF!</v>
      </c>
      <c r="F68" s="79"/>
      <c r="G68" s="79" t="e">
        <f>#REF!</f>
        <v>#REF!</v>
      </c>
      <c r="H68" s="79"/>
      <c r="I68" s="187" t="e">
        <f>#REF!</f>
        <v>#REF!</v>
      </c>
      <c r="J68" s="196"/>
      <c r="K68" s="183" t="e">
        <f>#REF!</f>
        <v>#REF!</v>
      </c>
      <c r="L68" s="183"/>
      <c r="M68" s="79" t="e">
        <f>#REF!</f>
        <v>#REF!</v>
      </c>
      <c r="N68" s="79"/>
      <c r="O68" s="79" t="e">
        <f>#REF!</f>
        <v>#REF!</v>
      </c>
      <c r="P68" s="187" t="e">
        <f>#REF!</f>
        <v>#REF!</v>
      </c>
      <c r="Q68" s="187"/>
      <c r="R68" s="186"/>
      <c r="S68" s="183" t="e">
        <f>#REF!</f>
        <v>#REF!</v>
      </c>
      <c r="T68" s="183"/>
      <c r="U68" s="79" t="e">
        <f>#REF!</f>
        <v>#REF!</v>
      </c>
      <c r="V68" s="79"/>
      <c r="W68" s="79" t="e">
        <f>#REF!</f>
        <v>#REF!</v>
      </c>
      <c r="X68" s="187" t="e">
        <f>#REF!</f>
        <v>#REF!</v>
      </c>
      <c r="Y68" s="187"/>
      <c r="Z68" s="187"/>
      <c r="AA68" s="194" t="s">
        <v>193</v>
      </c>
      <c r="AB68" s="194"/>
      <c r="AC68" s="81" t="s">
        <v>193</v>
      </c>
      <c r="AD68" s="81" t="s">
        <v>193</v>
      </c>
      <c r="AE68" s="28"/>
      <c r="AF68" s="28"/>
      <c r="AG68" s="183" t="e">
        <f>#REF!</f>
        <v>#REF!</v>
      </c>
      <c r="AH68" s="151"/>
      <c r="AI68" s="82" t="e">
        <f>#REF!</f>
        <v>#REF!</v>
      </c>
      <c r="AJ68" s="82"/>
      <c r="AK68" s="82" t="e">
        <f>#REF!</f>
        <v>#REF!</v>
      </c>
      <c r="AL68" s="187" t="e">
        <f>#REF!</f>
        <v>#REF!</v>
      </c>
      <c r="AM68" s="28"/>
    </row>
    <row r="69" spans="1:39" ht="18.75" customHeight="1">
      <c r="A69" s="36"/>
      <c r="B69" s="183"/>
      <c r="C69" s="183"/>
      <c r="D69" s="183"/>
      <c r="E69" s="79"/>
      <c r="F69" s="79"/>
      <c r="G69" s="79"/>
      <c r="H69" s="79"/>
      <c r="I69" s="187"/>
      <c r="J69" s="196"/>
      <c r="K69" s="183"/>
      <c r="L69" s="183"/>
      <c r="M69" s="79"/>
      <c r="N69" s="79"/>
      <c r="O69" s="79"/>
      <c r="P69" s="187"/>
      <c r="Q69" s="187"/>
      <c r="R69" s="186"/>
      <c r="S69" s="183"/>
      <c r="T69" s="183"/>
      <c r="U69" s="79"/>
      <c r="V69" s="79"/>
      <c r="W69" s="79"/>
      <c r="X69" s="187"/>
      <c r="Y69" s="187"/>
      <c r="Z69" s="187"/>
      <c r="AA69" s="182"/>
      <c r="AB69" s="182"/>
      <c r="AC69" s="28"/>
      <c r="AD69" s="28"/>
      <c r="AE69" s="28"/>
      <c r="AF69" s="28"/>
      <c r="AG69" s="183"/>
      <c r="AH69" s="151"/>
      <c r="AI69" s="187"/>
      <c r="AJ69" s="187"/>
      <c r="AK69" s="187"/>
      <c r="AL69" s="187"/>
      <c r="AM69" s="28"/>
    </row>
    <row r="70" spans="1:39" ht="18.75" customHeight="1">
      <c r="A70" s="36" t="s">
        <v>194</v>
      </c>
      <c r="B70" s="183"/>
      <c r="C70" s="183"/>
      <c r="D70" s="183"/>
      <c r="E70" s="79"/>
      <c r="F70" s="79"/>
      <c r="G70" s="79"/>
      <c r="H70" s="79"/>
      <c r="I70" s="187"/>
      <c r="J70" s="196"/>
      <c r="K70" s="183"/>
      <c r="L70" s="183"/>
      <c r="M70" s="79"/>
      <c r="N70" s="79"/>
      <c r="O70" s="79"/>
      <c r="P70" s="187"/>
      <c r="Q70" s="187"/>
      <c r="R70" s="186"/>
      <c r="S70" s="183"/>
      <c r="T70" s="183"/>
      <c r="U70" s="79"/>
      <c r="V70" s="79"/>
      <c r="W70" s="79"/>
      <c r="X70" s="187"/>
      <c r="Y70" s="187"/>
      <c r="Z70" s="187"/>
      <c r="AA70" s="182"/>
      <c r="AB70" s="182"/>
      <c r="AC70" s="28"/>
      <c r="AD70" s="28"/>
      <c r="AE70" s="28"/>
      <c r="AF70" s="28"/>
      <c r="AG70" s="183"/>
      <c r="AH70" s="151"/>
      <c r="AI70" s="187"/>
      <c r="AJ70" s="187"/>
      <c r="AK70" s="187"/>
      <c r="AL70" s="187"/>
      <c r="AM70" s="28"/>
    </row>
    <row r="71" spans="1:39" ht="21.75" customHeight="1">
      <c r="A71" s="163" t="s">
        <v>591</v>
      </c>
      <c r="B71" s="183" t="e">
        <f>#REF!</f>
        <v>#REF!</v>
      </c>
      <c r="C71" s="183"/>
      <c r="D71" s="183"/>
      <c r="E71" s="79" t="e">
        <f>#REF!</f>
        <v>#REF!</v>
      </c>
      <c r="F71" s="79"/>
      <c r="G71" s="79" t="e">
        <f>#REF!</f>
        <v>#REF!</v>
      </c>
      <c r="H71" s="79"/>
      <c r="I71" s="187" t="e">
        <f>#REF!</f>
        <v>#REF!</v>
      </c>
      <c r="J71" s="187"/>
      <c r="K71" s="183" t="e">
        <f>#REF!</f>
        <v>#REF!</v>
      </c>
      <c r="L71" s="183"/>
      <c r="M71" s="79" t="e">
        <f>#REF!</f>
        <v>#REF!</v>
      </c>
      <c r="N71" s="79"/>
      <c r="O71" s="79" t="e">
        <f>#REF!</f>
        <v>#REF!</v>
      </c>
      <c r="P71" s="187" t="e">
        <f>#REF!</f>
        <v>#REF!</v>
      </c>
      <c r="Q71" s="187"/>
      <c r="R71" s="186"/>
      <c r="S71" s="183" t="e">
        <f>#REF!</f>
        <v>#REF!</v>
      </c>
      <c r="T71" s="183"/>
      <c r="U71" s="79" t="e">
        <f>#REF!</f>
        <v>#REF!</v>
      </c>
      <c r="V71" s="79"/>
      <c r="W71" s="79" t="e">
        <f>#REF!</f>
        <v>#REF!</v>
      </c>
      <c r="X71" s="187" t="e">
        <f>#REF!</f>
        <v>#REF!</v>
      </c>
      <c r="Y71" s="187"/>
      <c r="Z71" s="187"/>
      <c r="AA71" s="194" t="e">
        <f>#REF!</f>
        <v>#REF!</v>
      </c>
      <c r="AB71" s="194"/>
      <c r="AC71" s="100" t="e">
        <f>#REF!</f>
        <v>#REF!</v>
      </c>
      <c r="AD71" s="100" t="e">
        <f>#REF!</f>
        <v>#REF!</v>
      </c>
      <c r="AE71" s="28"/>
      <c r="AF71" s="28"/>
      <c r="AG71" s="183" t="e">
        <f>#REF!</f>
        <v>#REF!</v>
      </c>
      <c r="AH71" s="151"/>
      <c r="AI71" s="79" t="e">
        <f>#REF!</f>
        <v>#REF!</v>
      </c>
      <c r="AJ71" s="82"/>
      <c r="AK71" s="79" t="e">
        <f>#REF!</f>
        <v>#REF!</v>
      </c>
      <c r="AL71" s="187" t="e">
        <f>#REF!</f>
        <v>#REF!</v>
      </c>
      <c r="AM71" s="28"/>
    </row>
    <row r="72" spans="1:39" ht="21.75" customHeight="1">
      <c r="A72" s="163" t="s">
        <v>15</v>
      </c>
      <c r="B72" s="183" t="e">
        <f>#REF!</f>
        <v>#REF!</v>
      </c>
      <c r="C72" s="183"/>
      <c r="D72" s="183"/>
      <c r="E72" s="79" t="e">
        <f>#REF!</f>
        <v>#REF!</v>
      </c>
      <c r="F72" s="79"/>
      <c r="G72" s="79" t="e">
        <f>#REF!</f>
        <v>#REF!</v>
      </c>
      <c r="H72" s="79"/>
      <c r="I72" s="187" t="e">
        <f>#REF!</f>
        <v>#REF!</v>
      </c>
      <c r="J72" s="28"/>
      <c r="K72" s="183" t="e">
        <f>#REF!</f>
        <v>#REF!</v>
      </c>
      <c r="L72" s="183"/>
      <c r="M72" s="79" t="e">
        <f>#REF!</f>
        <v>#REF!</v>
      </c>
      <c r="N72" s="79"/>
      <c r="O72" s="79" t="e">
        <f>#REF!</f>
        <v>#REF!</v>
      </c>
      <c r="P72" s="187" t="e">
        <f>#REF!</f>
        <v>#REF!</v>
      </c>
      <c r="Q72" s="187"/>
      <c r="R72" s="28"/>
      <c r="S72" s="183" t="e">
        <f>#REF!</f>
        <v>#REF!</v>
      </c>
      <c r="T72" s="183"/>
      <c r="U72" s="79" t="e">
        <f>#REF!</f>
        <v>#REF!</v>
      </c>
      <c r="V72" s="79"/>
      <c r="W72" s="79" t="e">
        <f>#REF!</f>
        <v>#REF!</v>
      </c>
      <c r="X72" s="187" t="e">
        <f>#REF!</f>
        <v>#REF!</v>
      </c>
      <c r="Y72" s="187"/>
      <c r="Z72" s="28"/>
      <c r="AA72" s="194" t="e">
        <f>#REF!</f>
        <v>#REF!</v>
      </c>
      <c r="AB72" s="194"/>
      <c r="AC72" s="100" t="e">
        <f>#REF!</f>
        <v>#REF!</v>
      </c>
      <c r="AD72" s="100" t="e">
        <f>#REF!</f>
        <v>#REF!</v>
      </c>
      <c r="AE72" s="28"/>
      <c r="AF72" s="28"/>
      <c r="AG72" s="183" t="e">
        <f>#REF!</f>
        <v>#REF!</v>
      </c>
      <c r="AH72" s="151"/>
      <c r="AI72" s="82" t="e">
        <f>#REF!</f>
        <v>#REF!</v>
      </c>
      <c r="AJ72" s="82"/>
      <c r="AK72" s="82" t="e">
        <f>#REF!</f>
        <v>#REF!</v>
      </c>
      <c r="AL72" s="187" t="e">
        <f>#REF!</f>
        <v>#REF!</v>
      </c>
      <c r="AM72" s="28"/>
    </row>
    <row r="73" spans="1:39" ht="21.75" customHeight="1">
      <c r="A73" s="163" t="s">
        <v>16</v>
      </c>
      <c r="B73" s="183" t="e">
        <f>#REF!</f>
        <v>#REF!</v>
      </c>
      <c r="C73" s="183"/>
      <c r="D73" s="183"/>
      <c r="E73" s="79" t="e">
        <f>#REF!</f>
        <v>#REF!</v>
      </c>
      <c r="F73" s="79"/>
      <c r="G73" s="79" t="e">
        <f>#REF!</f>
        <v>#REF!</v>
      </c>
      <c r="H73" s="79"/>
      <c r="I73" s="187" t="e">
        <f>#REF!</f>
        <v>#REF!</v>
      </c>
      <c r="J73" s="28"/>
      <c r="K73" s="183" t="e">
        <f>#REF!</f>
        <v>#REF!</v>
      </c>
      <c r="L73" s="183"/>
      <c r="M73" s="79" t="e">
        <f>#REF!</f>
        <v>#REF!</v>
      </c>
      <c r="N73" s="79"/>
      <c r="O73" s="79" t="e">
        <f>#REF!</f>
        <v>#REF!</v>
      </c>
      <c r="P73" s="187" t="e">
        <f>#REF!</f>
        <v>#REF!</v>
      </c>
      <c r="Q73" s="187"/>
      <c r="R73" s="28"/>
      <c r="S73" s="183" t="e">
        <f>#REF!</f>
        <v>#REF!</v>
      </c>
      <c r="T73" s="183"/>
      <c r="U73" s="79" t="e">
        <f>#REF!</f>
        <v>#REF!</v>
      </c>
      <c r="V73" s="79"/>
      <c r="W73" s="79" t="e">
        <f>#REF!</f>
        <v>#REF!</v>
      </c>
      <c r="X73" s="187" t="e">
        <f>#REF!</f>
        <v>#REF!</v>
      </c>
      <c r="Y73" s="187"/>
      <c r="Z73" s="28"/>
      <c r="AA73" s="194" t="e">
        <f>#REF!</f>
        <v>#REF!</v>
      </c>
      <c r="AB73" s="194"/>
      <c r="AC73" s="100" t="e">
        <f>#REF!</f>
        <v>#REF!</v>
      </c>
      <c r="AD73" s="100" t="e">
        <f>#REF!</f>
        <v>#REF!</v>
      </c>
      <c r="AE73" s="28"/>
      <c r="AF73" s="28"/>
      <c r="AG73" s="183" t="e">
        <f>#REF!</f>
        <v>#REF!</v>
      </c>
      <c r="AH73" s="151"/>
      <c r="AI73" s="82" t="e">
        <f>#REF!</f>
        <v>#REF!</v>
      </c>
      <c r="AJ73" s="82"/>
      <c r="AK73" s="82" t="e">
        <f>#REF!</f>
        <v>#REF!</v>
      </c>
      <c r="AL73" s="187" t="e">
        <f>#REF!</f>
        <v>#REF!</v>
      </c>
      <c r="AM73" s="28"/>
    </row>
    <row r="74" spans="1:39" ht="21.75" customHeight="1">
      <c r="A74" s="163" t="s">
        <v>17</v>
      </c>
      <c r="B74" s="183"/>
      <c r="C74" s="183"/>
      <c r="D74" s="183"/>
      <c r="E74" s="79"/>
      <c r="F74" s="79"/>
      <c r="G74" s="79"/>
      <c r="H74" s="79"/>
      <c r="I74" s="187"/>
      <c r="J74" s="197"/>
      <c r="K74" s="183"/>
      <c r="L74" s="183"/>
      <c r="M74" s="79"/>
      <c r="N74" s="79"/>
      <c r="O74" s="79"/>
      <c r="P74" s="187"/>
      <c r="Q74" s="187"/>
      <c r="R74" s="198"/>
      <c r="S74" s="183"/>
      <c r="T74" s="183"/>
      <c r="U74" s="79"/>
      <c r="V74" s="79"/>
      <c r="W74" s="79"/>
      <c r="X74" s="187"/>
      <c r="Y74" s="187"/>
      <c r="Z74" s="197"/>
      <c r="AA74" s="194"/>
      <c r="AB74" s="194"/>
      <c r="AC74" s="100"/>
      <c r="AD74" s="100"/>
      <c r="AE74" s="28"/>
      <c r="AF74" s="28"/>
      <c r="AG74" s="183"/>
      <c r="AH74" s="151"/>
      <c r="AI74" s="82"/>
      <c r="AJ74" s="82"/>
      <c r="AK74" s="82"/>
      <c r="AL74" s="187"/>
      <c r="AM74" s="28"/>
    </row>
    <row r="75" spans="1:39" ht="21.75" customHeight="1">
      <c r="A75" s="47" t="s">
        <v>533</v>
      </c>
      <c r="B75" s="183" t="e">
        <f>#REF!</f>
        <v>#REF!</v>
      </c>
      <c r="C75" s="183"/>
      <c r="D75" s="183"/>
      <c r="E75" s="79" t="e">
        <f>#REF!</f>
        <v>#REF!</v>
      </c>
      <c r="F75" s="79"/>
      <c r="G75" s="79" t="e">
        <f>#REF!</f>
        <v>#REF!</v>
      </c>
      <c r="H75" s="79"/>
      <c r="I75" s="187" t="e">
        <f>#REF!</f>
        <v>#REF!</v>
      </c>
      <c r="J75" s="186"/>
      <c r="K75" s="183" t="e">
        <f>#REF!</f>
        <v>#REF!</v>
      </c>
      <c r="L75" s="183"/>
      <c r="M75" s="79" t="e">
        <f>#REF!</f>
        <v>#REF!</v>
      </c>
      <c r="N75" s="79"/>
      <c r="O75" s="79" t="e">
        <f>#REF!</f>
        <v>#REF!</v>
      </c>
      <c r="P75" s="187" t="e">
        <f>#REF!</f>
        <v>#REF!</v>
      </c>
      <c r="Q75" s="187"/>
      <c r="R75" s="187"/>
      <c r="S75" s="183" t="e">
        <f>#REF!</f>
        <v>#REF!</v>
      </c>
      <c r="T75" s="183"/>
      <c r="U75" s="79" t="e">
        <f>#REF!</f>
        <v>#REF!</v>
      </c>
      <c r="V75" s="79"/>
      <c r="W75" s="79" t="e">
        <f>#REF!</f>
        <v>#REF!</v>
      </c>
      <c r="X75" s="187" t="e">
        <f>#REF!</f>
        <v>#REF!</v>
      </c>
      <c r="Y75" s="187"/>
      <c r="Z75" s="187"/>
      <c r="AA75" s="194" t="e">
        <f>#REF!</f>
        <v>#REF!</v>
      </c>
      <c r="AB75" s="194"/>
      <c r="AC75" s="100" t="e">
        <f>#REF!</f>
        <v>#REF!</v>
      </c>
      <c r="AD75" s="100" t="e">
        <f>#REF!</f>
        <v>#REF!</v>
      </c>
      <c r="AE75" s="28"/>
      <c r="AF75" s="28"/>
      <c r="AG75" s="183" t="e">
        <f>#REF!</f>
        <v>#REF!</v>
      </c>
      <c r="AH75" s="151"/>
      <c r="AI75" s="82" t="e">
        <f>#REF!</f>
        <v>#REF!</v>
      </c>
      <c r="AJ75" s="82"/>
      <c r="AK75" s="82" t="e">
        <f>#REF!</f>
        <v>#REF!</v>
      </c>
      <c r="AL75" s="187" t="e">
        <f>#REF!</f>
        <v>#REF!</v>
      </c>
      <c r="AM75" s="28"/>
    </row>
    <row r="76" spans="1:39" ht="15.75">
      <c r="A76" s="36"/>
      <c r="B76" s="183"/>
      <c r="C76" s="183"/>
      <c r="D76" s="183"/>
      <c r="E76" s="79"/>
      <c r="F76" s="79"/>
      <c r="G76" s="79"/>
      <c r="H76" s="79"/>
      <c r="I76" s="187"/>
      <c r="J76" s="186"/>
      <c r="K76" s="183"/>
      <c r="L76" s="183"/>
      <c r="M76" s="79"/>
      <c r="N76" s="79"/>
      <c r="O76" s="79"/>
      <c r="P76" s="187"/>
      <c r="Q76" s="187"/>
      <c r="R76" s="187"/>
      <c r="S76" s="183"/>
      <c r="T76" s="183"/>
      <c r="U76" s="79"/>
      <c r="V76" s="79"/>
      <c r="W76" s="79"/>
      <c r="X76" s="187"/>
      <c r="Y76" s="187"/>
      <c r="Z76" s="187"/>
      <c r="AA76" s="28"/>
      <c r="AB76" s="28"/>
      <c r="AC76" s="47"/>
      <c r="AD76" s="47"/>
      <c r="AE76" s="28"/>
      <c r="AF76" s="28"/>
      <c r="AG76" s="183"/>
      <c r="AH76" s="151"/>
      <c r="AI76" s="184"/>
      <c r="AJ76" s="184"/>
      <c r="AK76" s="184"/>
      <c r="AL76" s="187"/>
      <c r="AM76" s="28"/>
    </row>
    <row r="77" spans="1:39" ht="15.75">
      <c r="A77" s="36" t="s">
        <v>195</v>
      </c>
      <c r="B77" s="183"/>
      <c r="C77" s="183"/>
      <c r="D77" s="183"/>
      <c r="E77" s="79"/>
      <c r="F77" s="79"/>
      <c r="G77" s="79"/>
      <c r="H77" s="79"/>
      <c r="I77" s="187"/>
      <c r="J77" s="199"/>
      <c r="K77" s="183"/>
      <c r="L77" s="183"/>
      <c r="M77" s="79"/>
      <c r="N77" s="79"/>
      <c r="O77" s="79"/>
      <c r="P77" s="187"/>
      <c r="Q77" s="187"/>
      <c r="R77" s="187"/>
      <c r="S77" s="183"/>
      <c r="T77" s="183"/>
      <c r="U77" s="79"/>
      <c r="V77" s="79"/>
      <c r="W77" s="79"/>
      <c r="X77" s="187"/>
      <c r="Y77" s="187"/>
      <c r="Z77" s="187"/>
      <c r="AA77" s="182"/>
      <c r="AB77" s="182"/>
      <c r="AC77" s="47"/>
      <c r="AD77" s="47"/>
      <c r="AE77" s="28"/>
      <c r="AF77" s="28"/>
      <c r="AG77" s="183"/>
      <c r="AH77" s="151"/>
      <c r="AI77" s="184"/>
      <c r="AJ77" s="184"/>
      <c r="AK77" s="184"/>
      <c r="AL77" s="187"/>
      <c r="AM77" s="28"/>
    </row>
    <row r="78" spans="1:40" ht="21.75" customHeight="1">
      <c r="A78" s="47" t="s">
        <v>142</v>
      </c>
      <c r="B78" s="200" t="e">
        <f>#REF!</f>
        <v>#REF!</v>
      </c>
      <c r="C78" s="200"/>
      <c r="D78" s="200"/>
      <c r="E78" s="201" t="e">
        <f>#REF!</f>
        <v>#REF!</v>
      </c>
      <c r="F78" s="201"/>
      <c r="G78" s="201" t="e">
        <f>#REF!</f>
        <v>#REF!</v>
      </c>
      <c r="H78" s="201"/>
      <c r="I78" s="197" t="e">
        <f>#REF!</f>
        <v>#REF!</v>
      </c>
      <c r="J78" s="28"/>
      <c r="K78" s="200" t="e">
        <f>#REF!</f>
        <v>#REF!</v>
      </c>
      <c r="L78" s="200"/>
      <c r="M78" s="201" t="e">
        <f>#REF!</f>
        <v>#REF!</v>
      </c>
      <c r="N78" s="201"/>
      <c r="O78" s="201" t="e">
        <f>#REF!</f>
        <v>#REF!</v>
      </c>
      <c r="P78" s="197" t="e">
        <f>#REF!</f>
        <v>#REF!</v>
      </c>
      <c r="Q78" s="197"/>
      <c r="R78" s="28"/>
      <c r="S78" s="200" t="e">
        <f>#REF!</f>
        <v>#REF!</v>
      </c>
      <c r="T78" s="200"/>
      <c r="U78" s="201" t="e">
        <f>#REF!</f>
        <v>#REF!</v>
      </c>
      <c r="V78" s="201"/>
      <c r="W78" s="201" t="e">
        <f>#REF!</f>
        <v>#REF!</v>
      </c>
      <c r="X78" s="197" t="e">
        <f>#REF!</f>
        <v>#REF!</v>
      </c>
      <c r="Y78" s="197"/>
      <c r="Z78" s="28"/>
      <c r="AA78" s="194" t="s">
        <v>207</v>
      </c>
      <c r="AB78" s="194"/>
      <c r="AC78" s="81" t="s">
        <v>207</v>
      </c>
      <c r="AD78" s="81" t="s">
        <v>207</v>
      </c>
      <c r="AE78" s="28"/>
      <c r="AF78" s="28"/>
      <c r="AG78" s="200" t="e">
        <f>#REF!</f>
        <v>#REF!</v>
      </c>
      <c r="AH78" s="202"/>
      <c r="AI78" s="203" t="e">
        <f>#REF!</f>
        <v>#REF!</v>
      </c>
      <c r="AJ78" s="203"/>
      <c r="AK78" s="203" t="e">
        <f>#REF!</f>
        <v>#REF!</v>
      </c>
      <c r="AL78" s="197" t="e">
        <f>#REF!</f>
        <v>#REF!</v>
      </c>
      <c r="AM78" s="28"/>
      <c r="AN78" s="37"/>
    </row>
    <row r="79" spans="1:40" ht="21.75" customHeight="1">
      <c r="A79" s="101" t="s">
        <v>12</v>
      </c>
      <c r="B79" s="183" t="e">
        <f>#REF!</f>
        <v>#REF!</v>
      </c>
      <c r="C79" s="183"/>
      <c r="D79" s="183"/>
      <c r="E79" s="79" t="e">
        <f>#REF!</f>
        <v>#REF!</v>
      </c>
      <c r="F79" s="79"/>
      <c r="G79" s="79" t="e">
        <f>#REF!</f>
        <v>#REF!</v>
      </c>
      <c r="H79" s="79"/>
      <c r="I79" s="187" t="e">
        <f>#REF!</f>
        <v>#REF!</v>
      </c>
      <c r="J79" s="28"/>
      <c r="K79" s="183" t="e">
        <f>#REF!</f>
        <v>#REF!</v>
      </c>
      <c r="L79" s="183"/>
      <c r="M79" s="79" t="e">
        <f>#REF!</f>
        <v>#REF!</v>
      </c>
      <c r="N79" s="79"/>
      <c r="O79" s="79" t="e">
        <f>#REF!</f>
        <v>#REF!</v>
      </c>
      <c r="P79" s="187" t="e">
        <f>#REF!</f>
        <v>#REF!</v>
      </c>
      <c r="Q79" s="187"/>
      <c r="R79" s="28"/>
      <c r="S79" s="183" t="e">
        <f>#REF!</f>
        <v>#REF!</v>
      </c>
      <c r="T79" s="183"/>
      <c r="U79" s="79" t="e">
        <f>#REF!</f>
        <v>#REF!</v>
      </c>
      <c r="V79" s="79"/>
      <c r="W79" s="79" t="e">
        <f>#REF!</f>
        <v>#REF!</v>
      </c>
      <c r="X79" s="187" t="e">
        <f>#REF!</f>
        <v>#REF!</v>
      </c>
      <c r="Y79" s="187"/>
      <c r="Z79" s="28"/>
      <c r="AA79" s="194" t="s">
        <v>207</v>
      </c>
      <c r="AB79" s="194"/>
      <c r="AC79" s="81" t="s">
        <v>207</v>
      </c>
      <c r="AD79" s="81" t="s">
        <v>207</v>
      </c>
      <c r="AE79" s="28"/>
      <c r="AF79" s="28"/>
      <c r="AG79" s="183" t="e">
        <f>#REF!</f>
        <v>#REF!</v>
      </c>
      <c r="AH79" s="151"/>
      <c r="AI79" s="82" t="e">
        <f>#REF!</f>
        <v>#REF!</v>
      </c>
      <c r="AJ79" s="82"/>
      <c r="AK79" s="82" t="e">
        <f>#REF!</f>
        <v>#REF!</v>
      </c>
      <c r="AL79" s="187" t="e">
        <f>#REF!</f>
        <v>#REF!</v>
      </c>
      <c r="AM79" s="28"/>
      <c r="AN79" s="37"/>
    </row>
    <row r="80" spans="1:40" ht="21.75" customHeight="1">
      <c r="A80" s="163" t="s">
        <v>18</v>
      </c>
      <c r="B80" s="183" t="e">
        <f>#REF!</f>
        <v>#REF!</v>
      </c>
      <c r="C80" s="183"/>
      <c r="D80" s="183"/>
      <c r="E80" s="79" t="e">
        <f>#REF!</f>
        <v>#REF!</v>
      </c>
      <c r="F80" s="79"/>
      <c r="G80" s="79" t="e">
        <f>#REF!</f>
        <v>#REF!</v>
      </c>
      <c r="H80" s="79"/>
      <c r="I80" s="187" t="e">
        <f>#REF!</f>
        <v>#REF!</v>
      </c>
      <c r="J80" s="187"/>
      <c r="K80" s="183" t="e">
        <f>#REF!</f>
        <v>#REF!</v>
      </c>
      <c r="L80" s="183"/>
      <c r="M80" s="79" t="e">
        <f>#REF!</f>
        <v>#REF!</v>
      </c>
      <c r="N80" s="79"/>
      <c r="O80" s="79" t="e">
        <f>#REF!</f>
        <v>#REF!</v>
      </c>
      <c r="P80" s="187" t="e">
        <f>#REF!</f>
        <v>#REF!</v>
      </c>
      <c r="Q80" s="187"/>
      <c r="R80" s="186"/>
      <c r="S80" s="183" t="e">
        <f>#REF!</f>
        <v>#REF!</v>
      </c>
      <c r="T80" s="183"/>
      <c r="U80" s="79" t="e">
        <f>#REF!</f>
        <v>#REF!</v>
      </c>
      <c r="V80" s="79"/>
      <c r="W80" s="79" t="e">
        <f>#REF!</f>
        <v>#REF!</v>
      </c>
      <c r="X80" s="187" t="e">
        <f>#REF!</f>
        <v>#REF!</v>
      </c>
      <c r="Y80" s="187"/>
      <c r="Z80" s="195"/>
      <c r="AA80" s="194" t="s">
        <v>207</v>
      </c>
      <c r="AB80" s="194"/>
      <c r="AC80" s="81" t="s">
        <v>207</v>
      </c>
      <c r="AD80" s="81" t="s">
        <v>207</v>
      </c>
      <c r="AE80" s="28"/>
      <c r="AF80" s="28"/>
      <c r="AG80" s="183" t="e">
        <f>#REF!</f>
        <v>#REF!</v>
      </c>
      <c r="AH80" s="151"/>
      <c r="AI80" s="82" t="e">
        <f>#REF!</f>
        <v>#REF!</v>
      </c>
      <c r="AJ80" s="82"/>
      <c r="AK80" s="82" t="e">
        <f>#REF!</f>
        <v>#REF!</v>
      </c>
      <c r="AL80" s="187" t="e">
        <f>#REF!</f>
        <v>#REF!</v>
      </c>
      <c r="AM80" s="28"/>
      <c r="AN80" s="37"/>
    </row>
    <row r="81" spans="1:40" ht="21.75" customHeight="1">
      <c r="A81" s="47" t="s">
        <v>143</v>
      </c>
      <c r="B81" s="183" t="e">
        <f>#REF!</f>
        <v>#REF!</v>
      </c>
      <c r="C81" s="183"/>
      <c r="D81" s="183"/>
      <c r="E81" s="79" t="e">
        <f>#REF!</f>
        <v>#REF!</v>
      </c>
      <c r="F81" s="79"/>
      <c r="G81" s="79" t="e">
        <f>#REF!</f>
        <v>#REF!</v>
      </c>
      <c r="H81" s="79"/>
      <c r="I81" s="187" t="e">
        <f>#REF!</f>
        <v>#REF!</v>
      </c>
      <c r="J81" s="186"/>
      <c r="K81" s="183" t="e">
        <f>#REF!</f>
        <v>#REF!</v>
      </c>
      <c r="L81" s="183"/>
      <c r="M81" s="79" t="e">
        <f>#REF!</f>
        <v>#REF!</v>
      </c>
      <c r="N81" s="79"/>
      <c r="O81" s="79" t="e">
        <f>#REF!</f>
        <v>#REF!</v>
      </c>
      <c r="P81" s="187" t="e">
        <f>#REF!</f>
        <v>#REF!</v>
      </c>
      <c r="Q81" s="187"/>
      <c r="R81" s="186"/>
      <c r="S81" s="183" t="e">
        <f>#REF!</f>
        <v>#REF!</v>
      </c>
      <c r="T81" s="183"/>
      <c r="U81" s="79" t="e">
        <f>#REF!</f>
        <v>#REF!</v>
      </c>
      <c r="V81" s="79"/>
      <c r="W81" s="79" t="e">
        <f>#REF!</f>
        <v>#REF!</v>
      </c>
      <c r="X81" s="187" t="e">
        <f>#REF!</f>
        <v>#REF!</v>
      </c>
      <c r="Y81" s="187"/>
      <c r="Z81" s="195"/>
      <c r="AA81" s="194" t="s">
        <v>207</v>
      </c>
      <c r="AB81" s="194"/>
      <c r="AC81" s="81" t="s">
        <v>207</v>
      </c>
      <c r="AD81" s="81" t="s">
        <v>207</v>
      </c>
      <c r="AE81" s="28"/>
      <c r="AF81" s="28"/>
      <c r="AG81" s="183" t="e">
        <f>#REF!</f>
        <v>#REF!</v>
      </c>
      <c r="AH81" s="151"/>
      <c r="AI81" s="82" t="e">
        <f>#REF!</f>
        <v>#REF!</v>
      </c>
      <c r="AJ81" s="82"/>
      <c r="AK81" s="82" t="e">
        <f>#REF!</f>
        <v>#REF!</v>
      </c>
      <c r="AL81" s="187" t="e">
        <f>#REF!</f>
        <v>#REF!</v>
      </c>
      <c r="AM81" s="28"/>
      <c r="AN81" s="37"/>
    </row>
    <row r="82" spans="1:39" ht="15.75">
      <c r="A82" s="36"/>
      <c r="B82" s="183"/>
      <c r="C82" s="183"/>
      <c r="D82" s="183"/>
      <c r="E82" s="187"/>
      <c r="F82" s="187"/>
      <c r="G82" s="187"/>
      <c r="H82" s="187"/>
      <c r="I82" s="187"/>
      <c r="J82" s="186"/>
      <c r="K82" s="183"/>
      <c r="L82" s="183"/>
      <c r="M82" s="187"/>
      <c r="N82" s="187"/>
      <c r="O82" s="187"/>
      <c r="P82" s="187"/>
      <c r="Q82" s="187"/>
      <c r="R82" s="186"/>
      <c r="S82" s="183"/>
      <c r="T82" s="183"/>
      <c r="U82" s="187"/>
      <c r="V82" s="187"/>
      <c r="W82" s="187"/>
      <c r="X82" s="187"/>
      <c r="Y82" s="187"/>
      <c r="Z82" s="195"/>
      <c r="AA82" s="194"/>
      <c r="AB82" s="194"/>
      <c r="AC82" s="81"/>
      <c r="AD82" s="81"/>
      <c r="AE82" s="28"/>
      <c r="AF82" s="28"/>
      <c r="AG82" s="183"/>
      <c r="AH82" s="151"/>
      <c r="AI82" s="184"/>
      <c r="AJ82" s="184"/>
      <c r="AK82" s="184"/>
      <c r="AL82" s="187"/>
      <c r="AM82" s="28"/>
    </row>
    <row r="83" spans="1:39" s="26" customFormat="1" ht="15" customHeight="1">
      <c r="A83" s="158"/>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35"/>
      <c r="AD83" s="135"/>
      <c r="AE83" s="106"/>
      <c r="AF83" s="106"/>
      <c r="AG83" s="235"/>
      <c r="AH83" s="106"/>
      <c r="AI83" s="106"/>
      <c r="AJ83" s="106"/>
      <c r="AK83" s="107"/>
      <c r="AL83" s="106"/>
      <c r="AM83" s="119"/>
    </row>
    <row r="84" spans="1:39" ht="18" customHeight="1">
      <c r="A84" s="36" t="s">
        <v>198</v>
      </c>
      <c r="B84" s="111"/>
      <c r="C84" s="111"/>
      <c r="D84" s="111"/>
      <c r="E84" s="103"/>
      <c r="F84" s="103"/>
      <c r="G84" s="103"/>
      <c r="H84" s="103"/>
      <c r="I84" s="103"/>
      <c r="J84" s="103"/>
      <c r="K84" s="111"/>
      <c r="L84" s="111"/>
      <c r="M84" s="103"/>
      <c r="N84" s="103"/>
      <c r="O84" s="103"/>
      <c r="P84" s="103"/>
      <c r="Q84" s="103"/>
      <c r="R84" s="114"/>
      <c r="S84" s="111"/>
      <c r="T84" s="111"/>
      <c r="U84" s="103"/>
      <c r="V84" s="103"/>
      <c r="W84" s="103"/>
      <c r="X84" s="103"/>
      <c r="Y84" s="103"/>
      <c r="Z84" s="114"/>
      <c r="AA84" s="124"/>
      <c r="AB84" s="124"/>
      <c r="AC84" s="32"/>
      <c r="AD84" s="32"/>
      <c r="AE84" s="23"/>
      <c r="AF84" s="23"/>
      <c r="AG84" s="234"/>
      <c r="AH84" s="112"/>
      <c r="AI84" s="113"/>
      <c r="AJ84" s="113"/>
      <c r="AK84" s="113"/>
      <c r="AL84" s="103"/>
      <c r="AM84" s="23"/>
    </row>
    <row r="85" spans="1:43" ht="21.75" customHeight="1">
      <c r="A85" s="163" t="s">
        <v>23</v>
      </c>
      <c r="B85" s="183" t="e">
        <f>#REF!</f>
        <v>#REF!</v>
      </c>
      <c r="C85" s="183"/>
      <c r="D85" s="183"/>
      <c r="E85" s="79" t="e">
        <f>#REF!</f>
        <v>#REF!</v>
      </c>
      <c r="F85" s="187"/>
      <c r="G85" s="79" t="e">
        <f>#REF!</f>
        <v>#REF!</v>
      </c>
      <c r="H85" s="79"/>
      <c r="I85" s="187" t="e">
        <f>#REF!</f>
        <v>#REF!</v>
      </c>
      <c r="J85" s="187"/>
      <c r="K85" s="183" t="e">
        <f>#REF!</f>
        <v>#REF!</v>
      </c>
      <c r="L85" s="183"/>
      <c r="M85" s="79" t="e">
        <f>#REF!</f>
        <v>#REF!</v>
      </c>
      <c r="N85" s="79"/>
      <c r="O85" s="79" t="e">
        <f>#REF!</f>
        <v>#REF!</v>
      </c>
      <c r="P85" s="187" t="e">
        <f>#REF!</f>
        <v>#REF!</v>
      </c>
      <c r="Q85" s="187"/>
      <c r="R85" s="186"/>
      <c r="S85" s="183" t="e">
        <f>#REF!</f>
        <v>#REF!</v>
      </c>
      <c r="T85" s="183"/>
      <c r="U85" s="79" t="e">
        <f>#REF!</f>
        <v>#REF!</v>
      </c>
      <c r="V85" s="187"/>
      <c r="W85" s="79" t="e">
        <f>#REF!</f>
        <v>#REF!</v>
      </c>
      <c r="X85" s="187" t="e">
        <f>#REF!</f>
        <v>#REF!</v>
      </c>
      <c r="Y85" s="187"/>
      <c r="Z85" s="187"/>
      <c r="AA85" s="194" t="s">
        <v>207</v>
      </c>
      <c r="AB85" s="194"/>
      <c r="AC85" s="81" t="s">
        <v>207</v>
      </c>
      <c r="AD85" s="81" t="s">
        <v>207</v>
      </c>
      <c r="AE85" s="28"/>
      <c r="AF85" s="28"/>
      <c r="AG85" s="183" t="e">
        <f>#REF!</f>
        <v>#REF!</v>
      </c>
      <c r="AH85" s="151"/>
      <c r="AI85" s="82" t="e">
        <f>#REF!</f>
        <v>#REF!</v>
      </c>
      <c r="AJ85" s="82"/>
      <c r="AK85" s="82" t="e">
        <f>#REF!</f>
        <v>#REF!</v>
      </c>
      <c r="AL85" s="187"/>
      <c r="AM85" s="28"/>
      <c r="AN85" s="47"/>
      <c r="AO85" s="47"/>
      <c r="AP85" s="47"/>
      <c r="AQ85" s="47"/>
    </row>
    <row r="86" spans="1:43" ht="18.75" hidden="1">
      <c r="A86" s="163"/>
      <c r="B86" s="183"/>
      <c r="C86" s="183"/>
      <c r="D86" s="183"/>
      <c r="E86" s="187"/>
      <c r="F86" s="187"/>
      <c r="G86" s="187"/>
      <c r="H86" s="187"/>
      <c r="I86" s="187"/>
      <c r="J86" s="187"/>
      <c r="K86" s="183"/>
      <c r="L86" s="183"/>
      <c r="M86" s="79"/>
      <c r="N86" s="79"/>
      <c r="O86" s="79"/>
      <c r="P86" s="187"/>
      <c r="Q86" s="187"/>
      <c r="R86" s="186"/>
      <c r="S86" s="183"/>
      <c r="T86" s="183"/>
      <c r="U86" s="187"/>
      <c r="V86" s="187"/>
      <c r="W86" s="187"/>
      <c r="X86" s="187"/>
      <c r="Y86" s="187"/>
      <c r="Z86" s="187"/>
      <c r="AA86" s="194"/>
      <c r="AB86" s="194"/>
      <c r="AC86" s="204"/>
      <c r="AD86" s="204"/>
      <c r="AE86" s="28"/>
      <c r="AF86" s="28"/>
      <c r="AG86" s="151"/>
      <c r="AH86" s="151"/>
      <c r="AI86" s="82"/>
      <c r="AJ86" s="82"/>
      <c r="AK86" s="82"/>
      <c r="AL86" s="187"/>
      <c r="AM86" s="28"/>
      <c r="AN86" s="47"/>
      <c r="AO86" s="47"/>
      <c r="AP86" s="47"/>
      <c r="AQ86" s="47"/>
    </row>
    <row r="87" spans="1:43" ht="15.75" hidden="1">
      <c r="A87" s="548" t="s">
        <v>552</v>
      </c>
      <c r="B87" s="548"/>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206"/>
      <c r="AM87" s="28"/>
      <c r="AN87" s="47"/>
      <c r="AO87" s="47"/>
      <c r="AP87" s="47"/>
      <c r="AQ87" s="47"/>
    </row>
    <row r="88" spans="1:43" ht="15.75" hidden="1">
      <c r="A88" s="548" t="s">
        <v>553</v>
      </c>
      <c r="B88" s="548"/>
      <c r="C88" s="548"/>
      <c r="D88" s="548"/>
      <c r="E88" s="548"/>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28"/>
      <c r="AN88" s="47"/>
      <c r="AO88" s="47"/>
      <c r="AP88" s="47"/>
      <c r="AQ88" s="47"/>
    </row>
    <row r="89" spans="1:43" ht="15.75" hidden="1">
      <c r="A89" s="446">
        <v>36950</v>
      </c>
      <c r="B89" s="446"/>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206"/>
      <c r="AM89" s="28"/>
      <c r="AN89" s="47"/>
      <c r="AO89" s="47"/>
      <c r="AP89" s="47"/>
      <c r="AQ89" s="47"/>
    </row>
    <row r="90" spans="1:43" ht="6" customHeight="1" hidden="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206"/>
      <c r="AM90" s="28"/>
      <c r="AN90" s="47"/>
      <c r="AO90" s="47"/>
      <c r="AP90" s="47"/>
      <c r="AQ90" s="47"/>
    </row>
    <row r="91" spans="1:43" ht="24" customHeight="1" hidden="1">
      <c r="A91" s="207"/>
      <c r="B91" s="548" t="s">
        <v>550</v>
      </c>
      <c r="C91" s="548"/>
      <c r="D91" s="548"/>
      <c r="E91" s="548"/>
      <c r="F91" s="548"/>
      <c r="G91" s="548"/>
      <c r="H91" s="205"/>
      <c r="I91" s="28"/>
      <c r="J91" s="206"/>
      <c r="K91" s="548" t="s">
        <v>549</v>
      </c>
      <c r="L91" s="548"/>
      <c r="M91" s="548"/>
      <c r="N91" s="548"/>
      <c r="O91" s="548"/>
      <c r="P91" s="205"/>
      <c r="Q91" s="205"/>
      <c r="R91" s="206"/>
      <c r="S91" s="548" t="s">
        <v>203</v>
      </c>
      <c r="T91" s="548"/>
      <c r="U91" s="548"/>
      <c r="V91" s="548"/>
      <c r="W91" s="548"/>
      <c r="X91" s="548"/>
      <c r="Y91" s="205"/>
      <c r="Z91" s="548" t="s">
        <v>177</v>
      </c>
      <c r="AA91" s="548"/>
      <c r="AB91" s="548"/>
      <c r="AC91" s="548"/>
      <c r="AD91" s="548"/>
      <c r="AE91" s="548"/>
      <c r="AF91" s="205"/>
      <c r="AG91" s="447" t="s">
        <v>211</v>
      </c>
      <c r="AH91" s="447"/>
      <c r="AI91" s="447"/>
      <c r="AJ91" s="447"/>
      <c r="AK91" s="447"/>
      <c r="AL91" s="447"/>
      <c r="AM91" s="28"/>
      <c r="AN91" s="47"/>
      <c r="AO91" s="47"/>
      <c r="AP91" s="47"/>
      <c r="AQ91" s="47"/>
    </row>
    <row r="92" spans="1:43" ht="15.75" hidden="1">
      <c r="A92" s="28"/>
      <c r="B92" s="183"/>
      <c r="C92" s="183"/>
      <c r="D92" s="183"/>
      <c r="E92" s="187"/>
      <c r="F92" s="187"/>
      <c r="G92" s="187"/>
      <c r="H92" s="187"/>
      <c r="I92" s="187"/>
      <c r="J92" s="187"/>
      <c r="K92" s="183"/>
      <c r="L92" s="183"/>
      <c r="M92" s="187"/>
      <c r="N92" s="187"/>
      <c r="O92" s="187"/>
      <c r="P92" s="187"/>
      <c r="Q92" s="187"/>
      <c r="R92" s="186"/>
      <c r="S92" s="183"/>
      <c r="T92" s="183"/>
      <c r="U92" s="187"/>
      <c r="V92" s="187"/>
      <c r="W92" s="187"/>
      <c r="X92" s="187"/>
      <c r="Y92" s="187"/>
      <c r="Z92" s="187"/>
      <c r="AA92" s="194"/>
      <c r="AB92" s="194"/>
      <c r="AC92" s="204"/>
      <c r="AD92" s="204"/>
      <c r="AE92" s="28"/>
      <c r="AF92" s="28"/>
      <c r="AG92" s="151"/>
      <c r="AH92" s="151"/>
      <c r="AI92" s="187"/>
      <c r="AJ92" s="187"/>
      <c r="AK92" s="187"/>
      <c r="AL92" s="187"/>
      <c r="AM92" s="28"/>
      <c r="AN92" s="47"/>
      <c r="AO92" s="47"/>
      <c r="AP92" s="47"/>
      <c r="AQ92" s="47"/>
    </row>
    <row r="93" spans="1:43" ht="35.25" customHeight="1">
      <c r="A93" s="86"/>
      <c r="B93" s="87"/>
      <c r="C93" s="208"/>
      <c r="D93" s="208"/>
      <c r="E93" s="87"/>
      <c r="F93" s="208"/>
      <c r="G93" s="87"/>
      <c r="H93" s="87"/>
      <c r="I93" s="87"/>
      <c r="J93" s="208"/>
      <c r="K93" s="87"/>
      <c r="L93" s="208"/>
      <c r="M93" s="87"/>
      <c r="N93" s="208"/>
      <c r="O93" s="87"/>
      <c r="P93" s="87"/>
      <c r="Q93" s="87"/>
      <c r="R93" s="208"/>
      <c r="S93" s="87"/>
      <c r="T93" s="208"/>
      <c r="U93" s="87"/>
      <c r="V93" s="208"/>
      <c r="W93" s="87"/>
      <c r="X93" s="87"/>
      <c r="Y93" s="87"/>
      <c r="Z93" s="90"/>
      <c r="AA93" s="87"/>
      <c r="AB93" s="87"/>
      <c r="AC93" s="87"/>
      <c r="AD93" s="209"/>
      <c r="AE93" s="90"/>
      <c r="AF93" s="90"/>
      <c r="AG93" s="87"/>
      <c r="AH93" s="208"/>
      <c r="AI93" s="209"/>
      <c r="AJ93" s="208"/>
      <c r="AK93" s="87"/>
      <c r="AL93" s="87"/>
      <c r="AM93" s="208"/>
      <c r="AN93" s="47"/>
      <c r="AO93" s="47"/>
      <c r="AP93" s="47"/>
      <c r="AQ93" s="47"/>
    </row>
    <row r="94" spans="1:43" ht="15.75" customHeight="1">
      <c r="A94" s="28" t="s">
        <v>210</v>
      </c>
      <c r="B94" s="183"/>
      <c r="C94" s="183"/>
      <c r="D94" s="183"/>
      <c r="E94" s="187"/>
      <c r="F94" s="187"/>
      <c r="G94" s="187"/>
      <c r="H94" s="187"/>
      <c r="I94" s="187"/>
      <c r="J94" s="187"/>
      <c r="K94" s="183"/>
      <c r="L94" s="183"/>
      <c r="M94" s="187"/>
      <c r="N94" s="187"/>
      <c r="O94" s="187"/>
      <c r="P94" s="187"/>
      <c r="Q94" s="187"/>
      <c r="R94" s="186"/>
      <c r="S94" s="183"/>
      <c r="T94" s="183"/>
      <c r="U94" s="187"/>
      <c r="V94" s="187"/>
      <c r="W94" s="187"/>
      <c r="X94" s="187"/>
      <c r="Y94" s="187"/>
      <c r="Z94" s="187"/>
      <c r="AA94" s="187"/>
      <c r="AB94" s="187"/>
      <c r="AC94" s="187"/>
      <c r="AD94" s="187"/>
      <c r="AE94" s="28"/>
      <c r="AF94" s="28"/>
      <c r="AG94" s="151"/>
      <c r="AH94" s="151"/>
      <c r="AI94" s="187"/>
      <c r="AJ94" s="187"/>
      <c r="AK94" s="187"/>
      <c r="AL94" s="187"/>
      <c r="AM94" s="28"/>
      <c r="AN94" s="47"/>
      <c r="AO94" s="47"/>
      <c r="AP94" s="47"/>
      <c r="AQ94" s="47"/>
    </row>
    <row r="95" spans="1:43" ht="21.75" customHeight="1">
      <c r="A95" s="163" t="s">
        <v>183</v>
      </c>
      <c r="B95" s="183" t="e">
        <f>#REF!</f>
        <v>#REF!</v>
      </c>
      <c r="C95" s="183"/>
      <c r="D95" s="183"/>
      <c r="E95" s="79" t="e">
        <f>#REF!</f>
        <v>#REF!</v>
      </c>
      <c r="F95" s="187"/>
      <c r="G95" s="79" t="e">
        <f>#REF!</f>
        <v>#REF!</v>
      </c>
      <c r="H95" s="79"/>
      <c r="I95" s="187" t="e">
        <f>#REF!</f>
        <v>#REF!</v>
      </c>
      <c r="J95" s="187"/>
      <c r="K95" s="183" t="e">
        <f>#REF!</f>
        <v>#REF!</v>
      </c>
      <c r="L95" s="183"/>
      <c r="M95" s="79" t="e">
        <f>#REF!</f>
        <v>#REF!</v>
      </c>
      <c r="N95" s="79"/>
      <c r="O95" s="79" t="e">
        <f>#REF!</f>
        <v>#REF!</v>
      </c>
      <c r="P95" s="187" t="e">
        <f>#REF!</f>
        <v>#REF!</v>
      </c>
      <c r="Q95" s="187"/>
      <c r="R95" s="187"/>
      <c r="S95" s="183" t="e">
        <f>#REF!</f>
        <v>#REF!</v>
      </c>
      <c r="T95" s="183"/>
      <c r="U95" s="79" t="e">
        <f>#REF!</f>
        <v>#REF!</v>
      </c>
      <c r="V95" s="79"/>
      <c r="W95" s="79" t="e">
        <f>#REF!</f>
        <v>#REF!</v>
      </c>
      <c r="X95" s="187" t="e">
        <f>#REF!</f>
        <v>#REF!</v>
      </c>
      <c r="Y95" s="187"/>
      <c r="Z95" s="187"/>
      <c r="AA95" s="183" t="e">
        <f>#REF!</f>
        <v>#REF!</v>
      </c>
      <c r="AB95" s="183"/>
      <c r="AC95" s="79" t="e">
        <f>#REF!</f>
        <v>#REF!</v>
      </c>
      <c r="AD95" s="79" t="e">
        <f>#REF!</f>
        <v>#REF!</v>
      </c>
      <c r="AE95" s="28"/>
      <c r="AF95" s="28"/>
      <c r="AG95" s="183" t="e">
        <f>#REF!</f>
        <v>#REF!</v>
      </c>
      <c r="AH95" s="151"/>
      <c r="AI95" s="82" t="e">
        <f>#REF!</f>
        <v>#REF!</v>
      </c>
      <c r="AJ95" s="82"/>
      <c r="AK95" s="82" t="e">
        <f>#REF!</f>
        <v>#REF!</v>
      </c>
      <c r="AL95" s="184" t="e">
        <f>#REF!</f>
        <v>#REF!</v>
      </c>
      <c r="AM95" s="151"/>
      <c r="AN95" s="47"/>
      <c r="AO95" s="47"/>
      <c r="AP95" s="47"/>
      <c r="AQ95" s="47"/>
    </row>
    <row r="96" spans="1:43" ht="21.75" customHeight="1">
      <c r="A96" s="163" t="s">
        <v>592</v>
      </c>
      <c r="B96" s="194">
        <v>0.072</v>
      </c>
      <c r="C96" s="210"/>
      <c r="D96" s="210"/>
      <c r="E96" s="79" t="e">
        <f>#REF!</f>
        <v>#REF!</v>
      </c>
      <c r="F96" s="187"/>
      <c r="G96" s="79" t="e">
        <f>#REF!</f>
        <v>#REF!</v>
      </c>
      <c r="H96" s="79"/>
      <c r="I96" s="187">
        <v>0.112</v>
      </c>
      <c r="J96" s="187"/>
      <c r="K96" s="194" t="e">
        <f>#REF!</f>
        <v>#REF!</v>
      </c>
      <c r="L96" s="194"/>
      <c r="M96" s="100">
        <v>0.102</v>
      </c>
      <c r="N96" s="100"/>
      <c r="O96" s="100">
        <v>0.109</v>
      </c>
      <c r="P96" s="195" t="s">
        <v>207</v>
      </c>
      <c r="Q96" s="195"/>
      <c r="R96" s="186"/>
      <c r="S96" s="194">
        <v>0.085</v>
      </c>
      <c r="T96" s="194"/>
      <c r="U96" s="79" t="e">
        <f>#REF!</f>
        <v>#REF!</v>
      </c>
      <c r="V96" s="100"/>
      <c r="W96" s="100" t="s">
        <v>207</v>
      </c>
      <c r="X96" s="195" t="s">
        <v>207</v>
      </c>
      <c r="Y96" s="195"/>
      <c r="Z96" s="196"/>
      <c r="AA96" s="194" t="s">
        <v>207</v>
      </c>
      <c r="AB96" s="194"/>
      <c r="AC96" s="100" t="s">
        <v>207</v>
      </c>
      <c r="AD96" s="100" t="s">
        <v>207</v>
      </c>
      <c r="AE96" s="28"/>
      <c r="AF96" s="28"/>
      <c r="AG96" s="194" t="s">
        <v>207</v>
      </c>
      <c r="AH96" s="194"/>
      <c r="AI96" s="100" t="s">
        <v>207</v>
      </c>
      <c r="AJ96" s="100"/>
      <c r="AK96" s="100" t="s">
        <v>207</v>
      </c>
      <c r="AL96" s="196" t="s">
        <v>207</v>
      </c>
      <c r="AM96" s="28"/>
      <c r="AN96" s="47"/>
      <c r="AO96" s="47"/>
      <c r="AP96" s="47"/>
      <c r="AQ96" s="47"/>
    </row>
    <row r="97" spans="1:43" ht="21.75" customHeight="1">
      <c r="A97" s="163" t="s">
        <v>19</v>
      </c>
      <c r="B97" s="194">
        <v>0.174</v>
      </c>
      <c r="C97" s="210"/>
      <c r="D97" s="210"/>
      <c r="E97" s="79" t="e">
        <f>#REF!</f>
        <v>#REF!</v>
      </c>
      <c r="F97" s="187"/>
      <c r="G97" s="79" t="e">
        <f>#REF!</f>
        <v>#REF!</v>
      </c>
      <c r="H97" s="79"/>
      <c r="I97" s="187">
        <v>0.145</v>
      </c>
      <c r="J97" s="187"/>
      <c r="K97" s="194" t="e">
        <f>#REF!</f>
        <v>#REF!</v>
      </c>
      <c r="L97" s="194"/>
      <c r="M97" s="100">
        <v>0.177</v>
      </c>
      <c r="N97" s="100"/>
      <c r="O97" s="100">
        <v>0.184</v>
      </c>
      <c r="P97" s="195" t="s">
        <v>207</v>
      </c>
      <c r="Q97" s="195"/>
      <c r="R97" s="186"/>
      <c r="S97" s="194">
        <v>0.165</v>
      </c>
      <c r="T97" s="194"/>
      <c r="U97" s="79" t="e">
        <f>#REF!</f>
        <v>#REF!</v>
      </c>
      <c r="V97" s="100"/>
      <c r="W97" s="100" t="s">
        <v>207</v>
      </c>
      <c r="X97" s="195" t="s">
        <v>207</v>
      </c>
      <c r="Y97" s="195"/>
      <c r="Z97" s="196"/>
      <c r="AA97" s="194" t="s">
        <v>207</v>
      </c>
      <c r="AB97" s="194"/>
      <c r="AC97" s="100" t="s">
        <v>207</v>
      </c>
      <c r="AD97" s="100" t="s">
        <v>207</v>
      </c>
      <c r="AE97" s="28"/>
      <c r="AF97" s="28"/>
      <c r="AG97" s="194" t="s">
        <v>207</v>
      </c>
      <c r="AH97" s="194"/>
      <c r="AI97" s="100" t="s">
        <v>207</v>
      </c>
      <c r="AJ97" s="100"/>
      <c r="AK97" s="100" t="s">
        <v>207</v>
      </c>
      <c r="AL97" s="196" t="s">
        <v>207</v>
      </c>
      <c r="AM97" s="28"/>
      <c r="AN97" s="47"/>
      <c r="AO97" s="47"/>
      <c r="AP97" s="47"/>
      <c r="AQ97" s="47"/>
    </row>
    <row r="98" spans="1:43" ht="21.75" customHeight="1">
      <c r="A98" s="163" t="s">
        <v>184</v>
      </c>
      <c r="B98" s="183" t="e">
        <f>#REF!</f>
        <v>#REF!</v>
      </c>
      <c r="C98" s="210"/>
      <c r="D98" s="210"/>
      <c r="E98" s="79" t="e">
        <f>#REF!</f>
        <v>#REF!</v>
      </c>
      <c r="F98" s="187"/>
      <c r="G98" s="79" t="e">
        <f>#REF!</f>
        <v>#REF!</v>
      </c>
      <c r="H98" s="79"/>
      <c r="I98" s="187">
        <v>0.226</v>
      </c>
      <c r="J98" s="187"/>
      <c r="K98" s="194" t="s">
        <v>193</v>
      </c>
      <c r="L98" s="194"/>
      <c r="M98" s="194" t="s">
        <v>193</v>
      </c>
      <c r="N98" s="100"/>
      <c r="O98" s="194" t="s">
        <v>193</v>
      </c>
      <c r="P98" s="195" t="s">
        <v>193</v>
      </c>
      <c r="Q98" s="195"/>
      <c r="R98" s="186"/>
      <c r="S98" s="194" t="s">
        <v>193</v>
      </c>
      <c r="T98" s="194"/>
      <c r="U98" s="100" t="s">
        <v>193</v>
      </c>
      <c r="V98" s="100"/>
      <c r="W98" s="100" t="s">
        <v>193</v>
      </c>
      <c r="X98" s="195" t="s">
        <v>193</v>
      </c>
      <c r="Y98" s="195"/>
      <c r="Z98" s="196"/>
      <c r="AA98" s="194" t="s">
        <v>193</v>
      </c>
      <c r="AB98" s="194"/>
      <c r="AC98" s="100" t="s">
        <v>193</v>
      </c>
      <c r="AD98" s="100" t="s">
        <v>193</v>
      </c>
      <c r="AE98" s="28"/>
      <c r="AF98" s="28"/>
      <c r="AG98" s="194" t="s">
        <v>193</v>
      </c>
      <c r="AH98" s="194"/>
      <c r="AI98" s="100" t="s">
        <v>193</v>
      </c>
      <c r="AJ98" s="100"/>
      <c r="AK98" s="100" t="s">
        <v>193</v>
      </c>
      <c r="AL98" s="196" t="s">
        <v>193</v>
      </c>
      <c r="AM98" s="28"/>
      <c r="AN98" s="47"/>
      <c r="AO98" s="47"/>
      <c r="AP98" s="47"/>
      <c r="AQ98" s="47"/>
    </row>
    <row r="99" spans="1:43" ht="21.75" customHeight="1">
      <c r="A99" s="163" t="s">
        <v>185</v>
      </c>
      <c r="B99" s="183" t="e">
        <f>B12/AG12</f>
        <v>#REF!</v>
      </c>
      <c r="C99" s="183"/>
      <c r="D99" s="183"/>
      <c r="E99" s="79" t="e">
        <f>E12/AI12</f>
        <v>#REF!</v>
      </c>
      <c r="F99" s="187"/>
      <c r="G99" s="79" t="e">
        <f>G12/AK12</f>
        <v>#REF!</v>
      </c>
      <c r="H99" s="79"/>
      <c r="I99" s="187" t="e">
        <f>I12/AL12</f>
        <v>#REF!</v>
      </c>
      <c r="J99" s="187"/>
      <c r="K99" s="183" t="e">
        <f>K12/AG12</f>
        <v>#REF!</v>
      </c>
      <c r="L99" s="183"/>
      <c r="M99" s="79" t="e">
        <f>M12/AI12</f>
        <v>#REF!</v>
      </c>
      <c r="N99" s="79"/>
      <c r="O99" s="79" t="e">
        <f>O12/AK12</f>
        <v>#REF!</v>
      </c>
      <c r="P99" s="187" t="e">
        <f>P12/AL12</f>
        <v>#REF!</v>
      </c>
      <c r="Q99" s="187"/>
      <c r="R99" s="186"/>
      <c r="S99" s="183" t="e">
        <f>S12/AG12</f>
        <v>#REF!</v>
      </c>
      <c r="T99" s="183"/>
      <c r="U99" s="79" t="e">
        <f>U12/AI12</f>
        <v>#REF!</v>
      </c>
      <c r="V99" s="79"/>
      <c r="W99" s="79" t="e">
        <f>W12/AK12</f>
        <v>#REF!</v>
      </c>
      <c r="X99" s="187" t="e">
        <f>X12/AL12</f>
        <v>#REF!</v>
      </c>
      <c r="Y99" s="187"/>
      <c r="Z99" s="187"/>
      <c r="AA99" s="183" t="e">
        <f>AA12/AG12</f>
        <v>#REF!</v>
      </c>
      <c r="AB99" s="183"/>
      <c r="AC99" s="79" t="e">
        <f>AC12/AI12</f>
        <v>#REF!</v>
      </c>
      <c r="AD99" s="79" t="e">
        <f>AD12/AK12</f>
        <v>#REF!</v>
      </c>
      <c r="AE99" s="28"/>
      <c r="AF99" s="28"/>
      <c r="AG99" s="194">
        <v>1</v>
      </c>
      <c r="AH99" s="194"/>
      <c r="AI99" s="100">
        <v>1</v>
      </c>
      <c r="AJ99" s="100"/>
      <c r="AK99" s="100">
        <v>1</v>
      </c>
      <c r="AL99" s="28"/>
      <c r="AM99" s="28"/>
      <c r="AN99" s="47"/>
      <c r="AO99" s="47"/>
      <c r="AP99" s="47"/>
      <c r="AQ99" s="47"/>
    </row>
    <row r="100" spans="1:39" s="37" customFormat="1" ht="15">
      <c r="A100" s="36"/>
      <c r="B100" s="104"/>
      <c r="C100" s="104"/>
      <c r="D100" s="104"/>
      <c r="E100" s="105"/>
      <c r="F100" s="105"/>
      <c r="G100" s="23"/>
      <c r="H100" s="23"/>
      <c r="I100" s="105"/>
      <c r="J100" s="25"/>
      <c r="K100" s="104"/>
      <c r="L100" s="104"/>
      <c r="M100" s="104"/>
      <c r="N100" s="105"/>
      <c r="O100" s="105"/>
      <c r="P100" s="105"/>
      <c r="Q100" s="105"/>
      <c r="R100" s="105"/>
      <c r="S100" s="104"/>
      <c r="T100" s="104"/>
      <c r="U100" s="104"/>
      <c r="V100" s="104"/>
      <c r="W100" s="105"/>
      <c r="X100" s="105"/>
      <c r="Y100" s="105"/>
      <c r="Z100" s="105"/>
      <c r="AA100" s="105"/>
      <c r="AB100" s="105"/>
      <c r="AC100" s="105"/>
      <c r="AD100" s="105"/>
      <c r="AE100" s="104"/>
      <c r="AF100" s="104"/>
      <c r="AG100" s="104"/>
      <c r="AH100" s="104"/>
      <c r="AI100" s="104"/>
      <c r="AJ100" s="104"/>
      <c r="AK100" s="104"/>
      <c r="AL100" s="105"/>
      <c r="AM100" s="75"/>
    </row>
    <row r="102" spans="1:39" ht="12.75" customHeight="1">
      <c r="A102" s="534" t="s">
        <v>552</v>
      </c>
      <c r="B102" s="534"/>
      <c r="C102" s="534"/>
      <c r="D102" s="534"/>
      <c r="E102" s="534"/>
      <c r="F102" s="534"/>
      <c r="G102" s="534"/>
      <c r="H102" s="534"/>
      <c r="I102" s="534"/>
      <c r="J102" s="534"/>
      <c r="K102" s="534"/>
      <c r="L102" s="534"/>
      <c r="M102" s="534"/>
      <c r="N102" s="534"/>
      <c r="O102" s="534"/>
      <c r="P102" s="534"/>
      <c r="Q102" s="534"/>
      <c r="R102" s="534"/>
      <c r="S102" s="534"/>
      <c r="T102" s="534"/>
      <c r="U102" s="534"/>
      <c r="V102" s="534"/>
      <c r="W102" s="534"/>
      <c r="X102" s="534"/>
      <c r="Y102" s="534"/>
      <c r="Z102" s="534"/>
      <c r="AA102" s="534"/>
      <c r="AB102" s="534"/>
      <c r="AC102" s="534"/>
      <c r="AD102" s="534"/>
      <c r="AE102" s="534"/>
      <c r="AF102" s="534"/>
      <c r="AG102" s="534"/>
      <c r="AH102" s="534"/>
      <c r="AI102" s="534"/>
      <c r="AJ102" s="534"/>
      <c r="AK102" s="534"/>
      <c r="AL102" s="534"/>
      <c r="AM102" s="534"/>
    </row>
    <row r="103" spans="1:39" ht="12.75">
      <c r="A103" s="534" t="s">
        <v>24</v>
      </c>
      <c r="B103" s="534"/>
      <c r="C103" s="534"/>
      <c r="D103" s="534"/>
      <c r="E103" s="534"/>
      <c r="F103" s="534"/>
      <c r="G103" s="534"/>
      <c r="H103" s="534"/>
      <c r="I103" s="534"/>
      <c r="J103" s="534"/>
      <c r="K103" s="534"/>
      <c r="L103" s="534"/>
      <c r="M103" s="534"/>
      <c r="N103" s="534"/>
      <c r="O103" s="534"/>
      <c r="P103" s="534"/>
      <c r="Q103" s="534"/>
      <c r="R103" s="534"/>
      <c r="S103" s="534"/>
      <c r="T103" s="534"/>
      <c r="U103" s="534"/>
      <c r="V103" s="534"/>
      <c r="W103" s="534"/>
      <c r="X103" s="534"/>
      <c r="Y103" s="534"/>
      <c r="Z103" s="534"/>
      <c r="AA103" s="534"/>
      <c r="AB103" s="534"/>
      <c r="AC103" s="534"/>
      <c r="AD103" s="534"/>
      <c r="AE103" s="534"/>
      <c r="AF103" s="534"/>
      <c r="AG103" s="534"/>
      <c r="AH103" s="534"/>
      <c r="AI103" s="534"/>
      <c r="AJ103" s="534"/>
      <c r="AK103" s="534"/>
      <c r="AL103" s="534"/>
      <c r="AM103" s="534"/>
    </row>
    <row r="104" spans="1:39" ht="12.75">
      <c r="A104" s="535" t="e">
        <f>#REF!</f>
        <v>#REF!</v>
      </c>
      <c r="B104" s="535"/>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row>
    <row r="105" spans="1:39" s="37" customFormat="1" ht="15">
      <c r="A105" s="55"/>
      <c r="B105" s="73"/>
      <c r="C105" s="73"/>
      <c r="D105" s="73"/>
      <c r="E105" s="75"/>
      <c r="F105" s="75"/>
      <c r="G105" s="75"/>
      <c r="H105" s="75"/>
      <c r="I105" s="75"/>
      <c r="J105" s="72"/>
      <c r="K105" s="73"/>
      <c r="L105" s="73"/>
      <c r="M105" s="73"/>
      <c r="N105" s="75"/>
      <c r="O105" s="75"/>
      <c r="P105" s="75"/>
      <c r="Q105" s="75"/>
      <c r="R105" s="75"/>
      <c r="S105" s="73"/>
      <c r="T105" s="73"/>
      <c r="U105" s="73"/>
      <c r="V105" s="73"/>
      <c r="W105" s="75"/>
      <c r="X105" s="75"/>
      <c r="Y105" s="75"/>
      <c r="Z105" s="75"/>
      <c r="AA105" s="75"/>
      <c r="AB105" s="75"/>
      <c r="AC105" s="75"/>
      <c r="AD105" s="75"/>
      <c r="AE105" s="75"/>
      <c r="AF105" s="75"/>
      <c r="AG105" s="73"/>
      <c r="AH105" s="73"/>
      <c r="AI105" s="73"/>
      <c r="AJ105" s="73"/>
      <c r="AK105" s="73"/>
      <c r="AL105" s="73"/>
      <c r="AM105" s="73"/>
    </row>
    <row r="106" spans="1:41" s="37" customFormat="1" ht="15">
      <c r="A106" s="36" t="s">
        <v>199</v>
      </c>
      <c r="B106" s="73"/>
      <c r="C106" s="73"/>
      <c r="D106" s="73"/>
      <c r="E106" s="75"/>
      <c r="F106" s="75"/>
      <c r="G106" s="75"/>
      <c r="H106" s="75"/>
      <c r="I106" s="75"/>
      <c r="J106" s="72"/>
      <c r="K106" s="73"/>
      <c r="L106" s="73"/>
      <c r="M106" s="73"/>
      <c r="N106" s="75"/>
      <c r="O106" s="75"/>
      <c r="P106" s="75"/>
      <c r="Q106" s="75"/>
      <c r="R106" s="75"/>
      <c r="S106" s="73"/>
      <c r="T106" s="73"/>
      <c r="U106" s="73"/>
      <c r="V106" s="73"/>
      <c r="W106" s="75"/>
      <c r="X106" s="75"/>
      <c r="Y106" s="75"/>
      <c r="Z106" s="75"/>
      <c r="AA106" s="75"/>
      <c r="AB106" s="75"/>
      <c r="AC106" s="75"/>
      <c r="AD106" s="75"/>
      <c r="AE106" s="75"/>
      <c r="AF106" s="75"/>
      <c r="AG106" s="73"/>
      <c r="AH106" s="73"/>
      <c r="AI106" s="73"/>
      <c r="AJ106" s="73"/>
      <c r="AK106" s="73"/>
      <c r="AL106" s="73"/>
      <c r="AM106" s="73"/>
      <c r="AN106" s="75"/>
      <c r="AO106" s="75"/>
    </row>
    <row r="107" spans="1:48" s="47" customFormat="1" ht="15.75">
      <c r="A107" s="36" t="s">
        <v>554</v>
      </c>
      <c r="B107" s="161"/>
      <c r="C107" s="161"/>
      <c r="D107" s="161"/>
      <c r="E107" s="44"/>
      <c r="F107" s="44"/>
      <c r="G107" s="45"/>
      <c r="H107" s="45"/>
      <c r="I107" s="45"/>
      <c r="J107" s="45"/>
      <c r="K107" s="45"/>
      <c r="L107" s="46"/>
      <c r="M107" s="46"/>
      <c r="N107" s="46"/>
      <c r="O107" s="46"/>
      <c r="P107" s="44"/>
      <c r="Q107" s="44"/>
      <c r="R107" s="44"/>
      <c r="S107" s="45"/>
      <c r="T107" s="45"/>
      <c r="U107" s="45"/>
      <c r="V107" s="45"/>
      <c r="W107" s="44"/>
      <c r="X107" s="44"/>
      <c r="Y107" s="44"/>
      <c r="Z107" s="44"/>
      <c r="AA107" s="44"/>
      <c r="AB107" s="44"/>
      <c r="AC107" s="44"/>
      <c r="AD107" s="45"/>
      <c r="AE107" s="45"/>
      <c r="AF107" s="45"/>
      <c r="AG107" s="45"/>
      <c r="AH107" s="45"/>
      <c r="AI107" s="45"/>
      <c r="AJ107" s="45"/>
      <c r="AK107" s="45"/>
      <c r="AL107" s="44"/>
      <c r="AM107" s="44"/>
      <c r="AN107" s="44"/>
      <c r="AO107" s="44"/>
      <c r="AP107" s="44"/>
      <c r="AQ107" s="44"/>
      <c r="AR107" s="44"/>
      <c r="AS107" s="44"/>
      <c r="AT107" s="45"/>
      <c r="AU107" s="45"/>
      <c r="AV107" s="45"/>
    </row>
    <row r="108" spans="1:48" s="47" customFormat="1" ht="15.75">
      <c r="A108" s="36" t="s">
        <v>105</v>
      </c>
      <c r="B108" s="161"/>
      <c r="C108" s="161"/>
      <c r="D108" s="161"/>
      <c r="E108" s="44"/>
      <c r="F108" s="44"/>
      <c r="G108" s="45"/>
      <c r="H108" s="45"/>
      <c r="I108" s="45"/>
      <c r="J108" s="45"/>
      <c r="K108" s="45"/>
      <c r="L108" s="46"/>
      <c r="M108" s="46"/>
      <c r="N108" s="46"/>
      <c r="O108" s="46"/>
      <c r="P108" s="44"/>
      <c r="Q108" s="44"/>
      <c r="R108" s="44"/>
      <c r="S108" s="45"/>
      <c r="T108" s="45"/>
      <c r="U108" s="45"/>
      <c r="V108" s="45"/>
      <c r="W108" s="44"/>
      <c r="X108" s="44"/>
      <c r="Y108" s="44"/>
      <c r="Z108" s="44"/>
      <c r="AA108" s="44"/>
      <c r="AB108" s="44"/>
      <c r="AC108" s="44"/>
      <c r="AD108" s="45"/>
      <c r="AE108" s="45"/>
      <c r="AF108" s="45"/>
      <c r="AG108" s="45"/>
      <c r="AH108" s="45"/>
      <c r="AI108" s="45"/>
      <c r="AJ108" s="45"/>
      <c r="AK108" s="45"/>
      <c r="AL108" s="44"/>
      <c r="AM108" s="44"/>
      <c r="AN108" s="44"/>
      <c r="AO108" s="44"/>
      <c r="AP108" s="44"/>
      <c r="AQ108" s="44"/>
      <c r="AR108" s="44"/>
      <c r="AS108" s="44"/>
      <c r="AT108" s="45"/>
      <c r="AU108" s="45"/>
      <c r="AV108" s="45"/>
    </row>
    <row r="109" spans="1:48" ht="15">
      <c r="A109" s="171"/>
      <c r="B109" s="128"/>
      <c r="C109" s="128"/>
      <c r="D109" s="128"/>
      <c r="E109" s="17"/>
      <c r="F109" s="17"/>
      <c r="G109" s="22"/>
      <c r="H109" s="22"/>
      <c r="I109" s="22"/>
      <c r="J109" s="22"/>
      <c r="K109" s="22"/>
      <c r="L109" s="25"/>
      <c r="M109" s="25"/>
      <c r="N109" s="25"/>
      <c r="O109" s="25"/>
      <c r="P109" s="17"/>
      <c r="Q109" s="17"/>
      <c r="R109" s="17"/>
      <c r="S109" s="22"/>
      <c r="T109" s="22"/>
      <c r="U109" s="22"/>
      <c r="V109" s="22"/>
      <c r="W109" s="17"/>
      <c r="X109" s="17"/>
      <c r="Y109" s="17"/>
      <c r="Z109" s="17"/>
      <c r="AA109" s="17"/>
      <c r="AB109" s="17"/>
      <c r="AC109" s="17"/>
      <c r="AD109" s="22"/>
      <c r="AE109" s="22"/>
      <c r="AF109" s="22"/>
      <c r="AG109" s="22"/>
      <c r="AH109" s="22"/>
      <c r="AI109" s="22"/>
      <c r="AJ109" s="22"/>
      <c r="AK109" s="22"/>
      <c r="AL109" s="17"/>
      <c r="AM109" s="17"/>
      <c r="AN109" s="17"/>
      <c r="AO109" s="17"/>
      <c r="AP109" s="17"/>
      <c r="AQ109" s="17"/>
      <c r="AR109" s="17"/>
      <c r="AS109" s="17"/>
      <c r="AT109" s="22"/>
      <c r="AU109" s="22"/>
      <c r="AV109" s="22"/>
    </row>
    <row r="110" spans="1:48" s="47" customFormat="1" ht="15.75">
      <c r="A110" s="143" t="s">
        <v>44</v>
      </c>
      <c r="B110" s="143"/>
      <c r="C110" s="143"/>
      <c r="D110" s="143"/>
      <c r="E110" s="44"/>
      <c r="F110" s="44"/>
      <c r="G110" s="57"/>
      <c r="H110" s="57"/>
      <c r="I110" s="57"/>
      <c r="J110" s="57"/>
      <c r="K110" s="57"/>
      <c r="L110" s="57"/>
      <c r="M110" s="46"/>
      <c r="N110" s="46"/>
      <c r="O110" s="46"/>
      <c r="P110" s="44"/>
      <c r="Q110" s="44"/>
      <c r="R110" s="44"/>
      <c r="S110" s="45"/>
      <c r="T110" s="45"/>
      <c r="U110" s="45"/>
      <c r="V110" s="45"/>
      <c r="W110" s="44"/>
      <c r="X110" s="44"/>
      <c r="Y110" s="44"/>
      <c r="Z110" s="44"/>
      <c r="AA110" s="44"/>
      <c r="AB110" s="44"/>
      <c r="AC110" s="44"/>
      <c r="AD110" s="45"/>
      <c r="AE110" s="45"/>
      <c r="AF110" s="45"/>
      <c r="AG110" s="45"/>
      <c r="AH110" s="45"/>
      <c r="AI110" s="45"/>
      <c r="AJ110" s="45"/>
      <c r="AK110" s="45"/>
      <c r="AL110" s="44"/>
      <c r="AM110" s="44"/>
      <c r="AN110" s="44"/>
      <c r="AO110" s="44"/>
      <c r="AP110" s="44"/>
      <c r="AQ110" s="44"/>
      <c r="AR110" s="44"/>
      <c r="AS110" s="44"/>
      <c r="AT110" s="45"/>
      <c r="AU110" s="45"/>
      <c r="AV110" s="45"/>
    </row>
    <row r="111" spans="1:48" s="47" customFormat="1" ht="15.75">
      <c r="A111" s="222"/>
      <c r="B111" s="143"/>
      <c r="C111" s="143"/>
      <c r="D111" s="143"/>
      <c r="E111" s="44"/>
      <c r="F111" s="44"/>
      <c r="G111" s="45"/>
      <c r="H111" s="45"/>
      <c r="I111" s="45"/>
      <c r="J111" s="45"/>
      <c r="K111" s="45"/>
      <c r="L111" s="46"/>
      <c r="M111" s="46"/>
      <c r="N111" s="46"/>
      <c r="O111" s="46"/>
      <c r="P111" s="44"/>
      <c r="Q111" s="44"/>
      <c r="R111" s="44"/>
      <c r="S111" s="45"/>
      <c r="T111" s="45"/>
      <c r="U111" s="45"/>
      <c r="V111" s="45"/>
      <c r="W111" s="44"/>
      <c r="X111" s="44"/>
      <c r="Y111" s="44"/>
      <c r="Z111" s="44"/>
      <c r="AA111" s="44"/>
      <c r="AB111" s="44"/>
      <c r="AC111" s="44"/>
      <c r="AD111" s="45"/>
      <c r="AE111" s="45"/>
      <c r="AF111" s="45"/>
      <c r="AG111" s="45"/>
      <c r="AH111" s="45"/>
      <c r="AI111" s="45"/>
      <c r="AJ111" s="45"/>
      <c r="AK111" s="45"/>
      <c r="AL111" s="44"/>
      <c r="AM111" s="44"/>
      <c r="AN111" s="44"/>
      <c r="AO111" s="44"/>
      <c r="AP111" s="44"/>
      <c r="AQ111" s="44"/>
      <c r="AR111" s="44"/>
      <c r="AS111" s="44"/>
      <c r="AT111" s="45"/>
      <c r="AU111" s="45"/>
      <c r="AV111" s="45"/>
    </row>
    <row r="112" spans="1:48" s="47" customFormat="1" ht="17.25" customHeight="1">
      <c r="A112" s="221" t="s">
        <v>29</v>
      </c>
      <c r="B112" s="28"/>
      <c r="C112" s="28"/>
      <c r="D112" s="28"/>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row>
    <row r="113" spans="1:48" s="47" customFormat="1" ht="19.5" customHeight="1">
      <c r="A113" s="162" t="s">
        <v>593</v>
      </c>
      <c r="B113" s="28"/>
      <c r="C113" s="28"/>
      <c r="D113" s="28"/>
      <c r="E113" s="44"/>
      <c r="F113" s="44"/>
      <c r="G113" s="45"/>
      <c r="H113" s="45"/>
      <c r="I113" s="45"/>
      <c r="J113" s="45"/>
      <c r="K113" s="45"/>
      <c r="L113" s="46"/>
      <c r="M113" s="46"/>
      <c r="N113" s="46"/>
      <c r="O113" s="46"/>
      <c r="P113" s="44"/>
      <c r="Q113" s="44"/>
      <c r="R113" s="44"/>
      <c r="S113" s="45"/>
      <c r="T113" s="45"/>
      <c r="U113" s="45"/>
      <c r="V113" s="45"/>
      <c r="W113" s="44"/>
      <c r="X113" s="44"/>
      <c r="Y113" s="44"/>
      <c r="Z113" s="44"/>
      <c r="AA113" s="44"/>
      <c r="AB113" s="44"/>
      <c r="AC113" s="44"/>
      <c r="AD113" s="45"/>
      <c r="AE113" s="45"/>
      <c r="AF113" s="45"/>
      <c r="AG113" s="45"/>
      <c r="AH113" s="45"/>
      <c r="AI113" s="45"/>
      <c r="AJ113" s="45"/>
      <c r="AK113" s="45"/>
      <c r="AL113" s="44"/>
      <c r="AM113" s="44"/>
      <c r="AN113" s="44"/>
      <c r="AO113" s="44"/>
      <c r="AP113" s="44"/>
      <c r="AQ113" s="44"/>
      <c r="AR113" s="44"/>
      <c r="AS113" s="44"/>
      <c r="AT113" s="45"/>
      <c r="AU113" s="45"/>
      <c r="AV113" s="45"/>
    </row>
    <row r="114" spans="1:48" s="47" customFormat="1" ht="19.5" customHeight="1">
      <c r="A114" s="144" t="s">
        <v>25</v>
      </c>
      <c r="B114" s="28"/>
      <c r="C114" s="28"/>
      <c r="D114" s="28"/>
      <c r="E114" s="44"/>
      <c r="F114" s="44"/>
      <c r="G114" s="45"/>
      <c r="H114" s="45"/>
      <c r="I114" s="45"/>
      <c r="J114" s="45"/>
      <c r="K114" s="45"/>
      <c r="L114" s="46"/>
      <c r="M114" s="46"/>
      <c r="N114" s="46"/>
      <c r="O114" s="46"/>
      <c r="P114" s="44"/>
      <c r="Q114" s="44"/>
      <c r="R114" s="44"/>
      <c r="S114" s="45"/>
      <c r="T114" s="45"/>
      <c r="U114" s="45"/>
      <c r="V114" s="45"/>
      <c r="W114" s="44"/>
      <c r="X114" s="44"/>
      <c r="Y114" s="44"/>
      <c r="Z114" s="44"/>
      <c r="AA114" s="44"/>
      <c r="AB114" s="44"/>
      <c r="AC114" s="44"/>
      <c r="AD114" s="45"/>
      <c r="AE114" s="45"/>
      <c r="AF114" s="45"/>
      <c r="AG114" s="45"/>
      <c r="AH114" s="45"/>
      <c r="AI114" s="45"/>
      <c r="AJ114" s="45"/>
      <c r="AK114" s="45"/>
      <c r="AL114" s="44"/>
      <c r="AM114" s="44"/>
      <c r="AN114" s="44"/>
      <c r="AO114" s="44"/>
      <c r="AP114" s="44"/>
      <c r="AQ114" s="44"/>
      <c r="AR114" s="44"/>
      <c r="AS114" s="44"/>
      <c r="AT114" s="45"/>
      <c r="AU114" s="45"/>
      <c r="AV114" s="45"/>
    </row>
    <row r="115" s="47" customFormat="1" ht="15"/>
    <row r="116" spans="1:48" s="47" customFormat="1" ht="12.75" customHeight="1">
      <c r="A116" s="224"/>
      <c r="B116" s="28"/>
      <c r="C116" s="28"/>
      <c r="D116" s="28"/>
      <c r="E116" s="44"/>
      <c r="F116" s="44"/>
      <c r="G116" s="45"/>
      <c r="H116" s="45"/>
      <c r="I116" s="45"/>
      <c r="J116" s="45"/>
      <c r="K116" s="45"/>
      <c r="L116" s="46"/>
      <c r="M116" s="46"/>
      <c r="N116" s="46"/>
      <c r="O116" s="46"/>
      <c r="P116" s="44"/>
      <c r="Q116" s="44"/>
      <c r="R116" s="44"/>
      <c r="S116" s="45"/>
      <c r="T116" s="45"/>
      <c r="U116" s="45"/>
      <c r="V116" s="45"/>
      <c r="W116" s="44"/>
      <c r="X116" s="44"/>
      <c r="Y116" s="44"/>
      <c r="Z116" s="44"/>
      <c r="AA116" s="44"/>
      <c r="AB116" s="44"/>
      <c r="AC116" s="44"/>
      <c r="AD116" s="45"/>
      <c r="AE116" s="45"/>
      <c r="AF116" s="45"/>
      <c r="AG116" s="45"/>
      <c r="AH116" s="45"/>
      <c r="AI116" s="45"/>
      <c r="AJ116" s="45"/>
      <c r="AK116" s="45"/>
      <c r="AL116" s="44"/>
      <c r="AM116" s="44"/>
      <c r="AN116" s="44"/>
      <c r="AO116" s="44"/>
      <c r="AP116" s="44"/>
      <c r="AQ116" s="44"/>
      <c r="AR116" s="44"/>
      <c r="AS116" s="44"/>
      <c r="AT116" s="45"/>
      <c r="AU116" s="45"/>
      <c r="AV116" s="45"/>
    </row>
    <row r="117" spans="1:48" s="47" customFormat="1" ht="19.5" customHeight="1">
      <c r="A117" s="163" t="s">
        <v>21</v>
      </c>
      <c r="B117" s="163"/>
      <c r="C117" s="163"/>
      <c r="D117" s="163"/>
      <c r="E117" s="44"/>
      <c r="F117" s="44"/>
      <c r="G117" s="45"/>
      <c r="H117" s="45"/>
      <c r="I117" s="45"/>
      <c r="J117" s="45"/>
      <c r="K117" s="45"/>
      <c r="L117" s="46"/>
      <c r="M117" s="46"/>
      <c r="N117" s="46"/>
      <c r="O117" s="46"/>
      <c r="P117" s="44"/>
      <c r="Q117" s="44"/>
      <c r="R117" s="44"/>
      <c r="S117" s="45"/>
      <c r="T117" s="45"/>
      <c r="U117" s="45"/>
      <c r="V117" s="45"/>
      <c r="W117" s="44"/>
      <c r="X117" s="44"/>
      <c r="Y117" s="44"/>
      <c r="Z117" s="44"/>
      <c r="AA117" s="44"/>
      <c r="AB117" s="44"/>
      <c r="AC117" s="44"/>
      <c r="AD117" s="45"/>
      <c r="AE117" s="45"/>
      <c r="AF117" s="45"/>
      <c r="AG117" s="45"/>
      <c r="AH117" s="45"/>
      <c r="AI117" s="45"/>
      <c r="AJ117" s="45"/>
      <c r="AK117" s="45"/>
      <c r="AL117" s="44"/>
      <c r="AM117" s="44"/>
      <c r="AN117" s="44"/>
      <c r="AO117" s="44"/>
      <c r="AP117" s="44"/>
      <c r="AQ117" s="44"/>
      <c r="AR117" s="44"/>
      <c r="AS117" s="44"/>
      <c r="AT117" s="45"/>
      <c r="AU117" s="45"/>
      <c r="AV117" s="45"/>
    </row>
    <row r="118" spans="1:48" s="47" customFormat="1" ht="20.25" customHeight="1">
      <c r="A118" s="163" t="s">
        <v>594</v>
      </c>
      <c r="B118" s="164"/>
      <c r="C118" s="164"/>
      <c r="D118" s="164"/>
      <c r="E118" s="44"/>
      <c r="F118" s="44"/>
      <c r="G118" s="45"/>
      <c r="H118" s="45"/>
      <c r="I118" s="45"/>
      <c r="J118" s="45"/>
      <c r="K118" s="45"/>
      <c r="L118" s="46"/>
      <c r="M118" s="46"/>
      <c r="N118" s="46"/>
      <c r="O118" s="46"/>
      <c r="P118" s="44"/>
      <c r="Q118" s="44"/>
      <c r="R118" s="44"/>
      <c r="S118" s="45"/>
      <c r="T118" s="45"/>
      <c r="U118" s="45"/>
      <c r="V118" s="45"/>
      <c r="W118" s="44"/>
      <c r="X118" s="44"/>
      <c r="Y118" s="44"/>
      <c r="Z118" s="44"/>
      <c r="AA118" s="44"/>
      <c r="AB118" s="44"/>
      <c r="AC118" s="44"/>
      <c r="AD118" s="45"/>
      <c r="AE118" s="45"/>
      <c r="AF118" s="45"/>
      <c r="AG118" s="45"/>
      <c r="AH118" s="45"/>
      <c r="AI118" s="45"/>
      <c r="AJ118" s="45"/>
      <c r="AK118" s="45"/>
      <c r="AL118" s="44"/>
      <c r="AM118" s="44"/>
      <c r="AN118" s="44"/>
      <c r="AO118" s="44"/>
      <c r="AP118" s="44"/>
      <c r="AQ118" s="44"/>
      <c r="AR118" s="44"/>
      <c r="AS118" s="44"/>
      <c r="AT118" s="45"/>
      <c r="AU118" s="45"/>
      <c r="AV118" s="45"/>
    </row>
    <row r="119" spans="1:48" s="47" customFormat="1" ht="19.5" customHeight="1">
      <c r="A119" s="163" t="s">
        <v>0</v>
      </c>
      <c r="B119" s="163"/>
      <c r="C119" s="163"/>
      <c r="D119" s="163"/>
      <c r="E119" s="44"/>
      <c r="F119" s="44"/>
      <c r="G119" s="45"/>
      <c r="H119" s="45"/>
      <c r="I119" s="45"/>
      <c r="J119" s="45"/>
      <c r="K119" s="45"/>
      <c r="L119" s="46"/>
      <c r="M119" s="46"/>
      <c r="N119" s="46"/>
      <c r="O119" s="46"/>
      <c r="P119" s="44"/>
      <c r="Q119" s="44"/>
      <c r="R119" s="44"/>
      <c r="S119" s="45"/>
      <c r="T119" s="45"/>
      <c r="U119" s="45"/>
      <c r="V119" s="45"/>
      <c r="W119" s="44"/>
      <c r="X119" s="44"/>
      <c r="Y119" s="44"/>
      <c r="Z119" s="44"/>
      <c r="AA119" s="44"/>
      <c r="AB119" s="44"/>
      <c r="AC119" s="44"/>
      <c r="AD119" s="45"/>
      <c r="AE119" s="45"/>
      <c r="AF119" s="45"/>
      <c r="AG119" s="45"/>
      <c r="AH119" s="45"/>
      <c r="AI119" s="45"/>
      <c r="AJ119" s="45"/>
      <c r="AK119" s="45"/>
      <c r="AL119" s="44"/>
      <c r="AM119" s="44"/>
      <c r="AN119" s="44"/>
      <c r="AO119" s="44"/>
      <c r="AP119" s="44"/>
      <c r="AQ119" s="44"/>
      <c r="AR119" s="44"/>
      <c r="AS119" s="44"/>
      <c r="AT119" s="45"/>
      <c r="AU119" s="45"/>
      <c r="AV119" s="45"/>
    </row>
    <row r="120" spans="1:48" s="47" customFormat="1" ht="15.75">
      <c r="A120" s="28" t="s">
        <v>113</v>
      </c>
      <c r="B120" s="28"/>
      <c r="C120" s="28"/>
      <c r="D120" s="28"/>
      <c r="E120" s="44"/>
      <c r="F120" s="44"/>
      <c r="G120" s="45"/>
      <c r="H120" s="45"/>
      <c r="I120" s="45"/>
      <c r="J120" s="45"/>
      <c r="K120" s="45"/>
      <c r="L120" s="46"/>
      <c r="M120" s="46"/>
      <c r="N120" s="46"/>
      <c r="O120" s="46"/>
      <c r="P120" s="44"/>
      <c r="Q120" s="44"/>
      <c r="R120" s="44"/>
      <c r="S120" s="45"/>
      <c r="T120" s="45"/>
      <c r="U120" s="45"/>
      <c r="V120" s="45"/>
      <c r="W120" s="44"/>
      <c r="X120" s="44"/>
      <c r="Y120" s="44"/>
      <c r="Z120" s="44"/>
      <c r="AA120" s="44"/>
      <c r="AB120" s="44"/>
      <c r="AC120" s="44"/>
      <c r="AD120" s="45"/>
      <c r="AE120" s="45"/>
      <c r="AF120" s="45"/>
      <c r="AG120" s="45"/>
      <c r="AH120" s="45"/>
      <c r="AI120" s="45"/>
      <c r="AJ120" s="45"/>
      <c r="AK120" s="45"/>
      <c r="AL120" s="44"/>
      <c r="AM120" s="44"/>
      <c r="AN120" s="44"/>
      <c r="AO120" s="44"/>
      <c r="AP120" s="44"/>
      <c r="AQ120" s="44"/>
      <c r="AR120" s="44"/>
      <c r="AS120" s="44"/>
      <c r="AT120" s="45"/>
      <c r="AU120" s="45"/>
      <c r="AV120" s="45"/>
    </row>
    <row r="121" spans="1:48" s="47" customFormat="1" ht="21.75" customHeight="1">
      <c r="A121" s="163" t="s">
        <v>1</v>
      </c>
      <c r="B121" s="163"/>
      <c r="C121" s="163"/>
      <c r="D121" s="163"/>
      <c r="E121" s="44"/>
      <c r="F121" s="44"/>
      <c r="G121" s="45"/>
      <c r="H121" s="45"/>
      <c r="I121" s="45"/>
      <c r="J121" s="45"/>
      <c r="K121" s="45"/>
      <c r="L121" s="46"/>
      <c r="M121" s="46"/>
      <c r="N121" s="46"/>
      <c r="O121" s="46"/>
      <c r="P121" s="44"/>
      <c r="Q121" s="44"/>
      <c r="R121" s="44"/>
      <c r="S121" s="45"/>
      <c r="T121" s="45"/>
      <c r="U121" s="45"/>
      <c r="V121" s="45"/>
      <c r="W121" s="44"/>
      <c r="X121" s="44"/>
      <c r="Y121" s="44"/>
      <c r="Z121" s="44"/>
      <c r="AA121" s="44"/>
      <c r="AB121" s="44"/>
      <c r="AC121" s="44"/>
      <c r="AD121" s="45"/>
      <c r="AE121" s="45"/>
      <c r="AF121" s="45"/>
      <c r="AG121" s="45"/>
      <c r="AH121" s="45"/>
      <c r="AI121" s="45"/>
      <c r="AJ121" s="45"/>
      <c r="AK121" s="45"/>
      <c r="AL121" s="44"/>
      <c r="AM121" s="44"/>
      <c r="AN121" s="44"/>
      <c r="AO121" s="44"/>
      <c r="AP121" s="44"/>
      <c r="AQ121" s="44"/>
      <c r="AR121" s="44"/>
      <c r="AS121" s="44"/>
      <c r="AT121" s="45"/>
      <c r="AU121" s="45"/>
      <c r="AV121" s="45"/>
    </row>
    <row r="122" spans="1:48" s="47" customFormat="1" ht="21" customHeight="1">
      <c r="A122" s="163" t="s">
        <v>2</v>
      </c>
      <c r="B122" s="163"/>
      <c r="C122" s="163"/>
      <c r="D122" s="163"/>
      <c r="E122" s="44"/>
      <c r="F122" s="44"/>
      <c r="G122" s="45"/>
      <c r="H122" s="45"/>
      <c r="I122" s="45"/>
      <c r="J122" s="45"/>
      <c r="K122" s="45"/>
      <c r="L122" s="46"/>
      <c r="M122" s="46"/>
      <c r="N122" s="46"/>
      <c r="O122" s="46"/>
      <c r="P122" s="44"/>
      <c r="Q122" s="44"/>
      <c r="R122" s="44"/>
      <c r="S122" s="45"/>
      <c r="T122" s="45"/>
      <c r="U122" s="45"/>
      <c r="V122" s="45"/>
      <c r="W122" s="44"/>
      <c r="X122" s="44"/>
      <c r="Y122" s="44"/>
      <c r="Z122" s="44"/>
      <c r="AA122" s="44"/>
      <c r="AB122" s="44"/>
      <c r="AC122" s="44"/>
      <c r="AD122" s="45"/>
      <c r="AE122" s="45"/>
      <c r="AF122" s="45"/>
      <c r="AG122" s="45"/>
      <c r="AH122" s="45"/>
      <c r="AI122" s="45"/>
      <c r="AJ122" s="45"/>
      <c r="AK122" s="45"/>
      <c r="AL122" s="44"/>
      <c r="AM122" s="44"/>
      <c r="AN122" s="44"/>
      <c r="AO122" s="44"/>
      <c r="AP122" s="44"/>
      <c r="AQ122" s="44"/>
      <c r="AR122" s="44"/>
      <c r="AS122" s="44"/>
      <c r="AT122" s="45"/>
      <c r="AU122" s="45"/>
      <c r="AV122" s="45"/>
    </row>
    <row r="123" spans="1:48" s="47" customFormat="1" ht="15.75">
      <c r="A123" s="165" t="s">
        <v>587</v>
      </c>
      <c r="B123" s="165"/>
      <c r="C123" s="165"/>
      <c r="D123" s="165"/>
      <c r="E123" s="44"/>
      <c r="F123" s="44"/>
      <c r="G123" s="45"/>
      <c r="H123" s="45"/>
      <c r="I123" s="45"/>
      <c r="J123" s="45"/>
      <c r="K123" s="45"/>
      <c r="L123" s="46"/>
      <c r="M123" s="46"/>
      <c r="N123" s="46"/>
      <c r="O123" s="46"/>
      <c r="P123" s="44"/>
      <c r="Q123" s="44"/>
      <c r="R123" s="44"/>
      <c r="S123" s="45"/>
      <c r="T123" s="45"/>
      <c r="U123" s="45"/>
      <c r="V123" s="45"/>
      <c r="W123" s="44"/>
      <c r="X123" s="44"/>
      <c r="Y123" s="44"/>
      <c r="Z123" s="44"/>
      <c r="AA123" s="44"/>
      <c r="AB123" s="44"/>
      <c r="AC123" s="44"/>
      <c r="AD123" s="45"/>
      <c r="AE123" s="45"/>
      <c r="AF123" s="45"/>
      <c r="AG123" s="45"/>
      <c r="AH123" s="45"/>
      <c r="AI123" s="45"/>
      <c r="AJ123" s="45"/>
      <c r="AK123" s="45"/>
      <c r="AL123" s="44"/>
      <c r="AM123" s="44"/>
      <c r="AN123" s="44"/>
      <c r="AO123" s="44"/>
      <c r="AP123" s="44"/>
      <c r="AQ123" s="44"/>
      <c r="AR123" s="44"/>
      <c r="AS123" s="44"/>
      <c r="AT123" s="45"/>
      <c r="AU123" s="45"/>
      <c r="AV123" s="45"/>
    </row>
    <row r="124" spans="1:48" s="47" customFormat="1" ht="20.25" customHeight="1">
      <c r="A124" s="163" t="s">
        <v>3</v>
      </c>
      <c r="B124" s="163"/>
      <c r="C124" s="163"/>
      <c r="D124" s="163"/>
      <c r="E124" s="44"/>
      <c r="F124" s="44"/>
      <c r="G124" s="45"/>
      <c r="H124" s="45"/>
      <c r="I124" s="45"/>
      <c r="J124" s="45"/>
      <c r="K124" s="45"/>
      <c r="L124" s="46"/>
      <c r="M124" s="46"/>
      <c r="N124" s="46"/>
      <c r="O124" s="46"/>
      <c r="P124" s="44"/>
      <c r="Q124" s="44"/>
      <c r="R124" s="44"/>
      <c r="S124" s="45"/>
      <c r="T124" s="45"/>
      <c r="U124" s="45"/>
      <c r="V124" s="45"/>
      <c r="W124" s="44"/>
      <c r="X124" s="44"/>
      <c r="Y124" s="44"/>
      <c r="Z124" s="44"/>
      <c r="AA124" s="44"/>
      <c r="AB124" s="44"/>
      <c r="AC124" s="44"/>
      <c r="AD124" s="45"/>
      <c r="AE124" s="45"/>
      <c r="AF124" s="45"/>
      <c r="AG124" s="45"/>
      <c r="AH124" s="45"/>
      <c r="AI124" s="45"/>
      <c r="AJ124" s="45"/>
      <c r="AK124" s="45"/>
      <c r="AL124" s="44"/>
      <c r="AM124" s="44"/>
      <c r="AN124" s="44"/>
      <c r="AO124" s="44"/>
      <c r="AP124" s="44"/>
      <c r="AQ124" s="44"/>
      <c r="AR124" s="44"/>
      <c r="AS124" s="44"/>
      <c r="AT124" s="45"/>
      <c r="AU124" s="45"/>
      <c r="AV124" s="45"/>
    </row>
    <row r="125" spans="1:48" s="47" customFormat="1" ht="15.75">
      <c r="A125" s="28" t="s">
        <v>146</v>
      </c>
      <c r="B125" s="28"/>
      <c r="C125" s="28"/>
      <c r="D125" s="28"/>
      <c r="E125" s="44"/>
      <c r="F125" s="44"/>
      <c r="G125" s="45"/>
      <c r="H125" s="45"/>
      <c r="I125" s="45"/>
      <c r="J125" s="45"/>
      <c r="K125" s="45"/>
      <c r="L125" s="46"/>
      <c r="M125" s="46"/>
      <c r="N125" s="46"/>
      <c r="O125" s="46"/>
      <c r="P125" s="44"/>
      <c r="Q125" s="44"/>
      <c r="R125" s="44"/>
      <c r="S125" s="45"/>
      <c r="T125" s="45"/>
      <c r="U125" s="45"/>
      <c r="V125" s="45"/>
      <c r="W125" s="44"/>
      <c r="X125" s="44"/>
      <c r="Y125" s="44"/>
      <c r="Z125" s="44"/>
      <c r="AA125" s="44"/>
      <c r="AB125" s="44"/>
      <c r="AC125" s="44"/>
      <c r="AD125" s="45"/>
      <c r="AE125" s="45"/>
      <c r="AF125" s="45"/>
      <c r="AG125" s="45"/>
      <c r="AH125" s="45"/>
      <c r="AI125" s="45"/>
      <c r="AJ125" s="45"/>
      <c r="AK125" s="45"/>
      <c r="AL125" s="44"/>
      <c r="AM125" s="44"/>
      <c r="AN125" s="44"/>
      <c r="AO125" s="44"/>
      <c r="AP125" s="44"/>
      <c r="AQ125" s="44"/>
      <c r="AR125" s="44"/>
      <c r="AS125" s="44"/>
      <c r="AT125" s="45"/>
      <c r="AU125" s="45"/>
      <c r="AV125" s="45"/>
    </row>
    <row r="126" spans="1:48" s="47" customFormat="1" ht="22.5" customHeight="1">
      <c r="A126" s="163" t="s">
        <v>4</v>
      </c>
      <c r="B126" s="163"/>
      <c r="C126" s="163"/>
      <c r="D126" s="163"/>
      <c r="E126" s="44"/>
      <c r="F126" s="44"/>
      <c r="G126" s="45"/>
      <c r="H126" s="45"/>
      <c r="I126" s="45"/>
      <c r="J126" s="45"/>
      <c r="K126" s="45"/>
      <c r="L126" s="46"/>
      <c r="M126" s="46"/>
      <c r="N126" s="46"/>
      <c r="O126" s="46"/>
      <c r="P126" s="44"/>
      <c r="Q126" s="44"/>
      <c r="R126" s="44"/>
      <c r="S126" s="45"/>
      <c r="T126" s="45"/>
      <c r="U126" s="45"/>
      <c r="V126" s="45"/>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5"/>
      <c r="AU126" s="45"/>
      <c r="AV126" s="45"/>
    </row>
    <row r="127" spans="1:48" s="47" customFormat="1" ht="15.75">
      <c r="A127" s="28" t="s">
        <v>106</v>
      </c>
      <c r="B127" s="28"/>
      <c r="C127" s="28"/>
      <c r="D127" s="28"/>
      <c r="E127" s="44"/>
      <c r="F127" s="44"/>
      <c r="G127" s="45"/>
      <c r="H127" s="45"/>
      <c r="I127" s="45"/>
      <c r="J127" s="45"/>
      <c r="K127" s="45"/>
      <c r="L127" s="46"/>
      <c r="M127" s="46"/>
      <c r="N127" s="46"/>
      <c r="O127" s="46"/>
      <c r="P127" s="44"/>
      <c r="Q127" s="44"/>
      <c r="R127" s="44"/>
      <c r="S127" s="45"/>
      <c r="T127" s="45"/>
      <c r="U127" s="45"/>
      <c r="V127" s="45"/>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5"/>
      <c r="AU127" s="45"/>
      <c r="AV127" s="45"/>
    </row>
    <row r="128" spans="1:48" s="47" customFormat="1" ht="21" customHeight="1">
      <c r="A128" s="225" t="s">
        <v>7</v>
      </c>
      <c r="B128" s="166"/>
      <c r="C128" s="166"/>
      <c r="D128" s="166"/>
      <c r="E128" s="139"/>
      <c r="F128" s="139"/>
      <c r="G128" s="140"/>
      <c r="H128" s="140"/>
      <c r="I128" s="140"/>
      <c r="J128" s="140"/>
      <c r="K128" s="140"/>
      <c r="L128" s="141"/>
      <c r="M128" s="141"/>
      <c r="N128" s="141"/>
      <c r="O128" s="141"/>
      <c r="P128" s="139"/>
      <c r="Q128" s="139"/>
      <c r="R128" s="139"/>
      <c r="S128" s="140"/>
      <c r="T128" s="140"/>
      <c r="U128" s="140"/>
      <c r="V128" s="140"/>
      <c r="W128" s="139"/>
      <c r="X128" s="139"/>
      <c r="Y128" s="139"/>
      <c r="Z128" s="139"/>
      <c r="AA128" s="139"/>
      <c r="AB128" s="139"/>
      <c r="AC128" s="139"/>
      <c r="AD128" s="139"/>
      <c r="AE128" s="139"/>
      <c r="AF128" s="139"/>
      <c r="AG128" s="139"/>
      <c r="AH128" s="139"/>
      <c r="AI128" s="139"/>
      <c r="AJ128" s="139"/>
      <c r="AK128" s="139"/>
      <c r="AL128" s="139"/>
      <c r="AM128" s="139"/>
      <c r="AN128" s="139"/>
      <c r="AO128" s="44"/>
      <c r="AP128" s="44"/>
      <c r="AQ128" s="44"/>
      <c r="AR128" s="44"/>
      <c r="AS128" s="44"/>
      <c r="AT128" s="45"/>
      <c r="AU128" s="45"/>
      <c r="AV128" s="45"/>
    </row>
    <row r="129" spans="1:48" s="47" customFormat="1" ht="15.75" hidden="1">
      <c r="A129" s="226" t="s">
        <v>147</v>
      </c>
      <c r="B129" s="226"/>
      <c r="C129" s="226"/>
      <c r="D129" s="226"/>
      <c r="E129" s="44"/>
      <c r="F129" s="44"/>
      <c r="G129" s="45"/>
      <c r="H129" s="45"/>
      <c r="I129" s="45"/>
      <c r="J129" s="45"/>
      <c r="K129" s="45"/>
      <c r="L129" s="46"/>
      <c r="M129" s="46"/>
      <c r="N129" s="46"/>
      <c r="O129" s="46"/>
      <c r="P129" s="44"/>
      <c r="Q129" s="44"/>
      <c r="R129" s="44"/>
      <c r="S129" s="45"/>
      <c r="T129" s="45"/>
      <c r="U129" s="45"/>
      <c r="V129" s="45"/>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5"/>
      <c r="AU129" s="45"/>
      <c r="AV129" s="45"/>
    </row>
    <row r="130" spans="1:48" s="47" customFormat="1" ht="21" customHeight="1">
      <c r="A130" s="225" t="s">
        <v>8</v>
      </c>
      <c r="B130" s="166"/>
      <c r="C130" s="166"/>
      <c r="D130" s="166"/>
      <c r="E130" s="44"/>
      <c r="F130" s="44"/>
      <c r="G130" s="45"/>
      <c r="H130" s="45"/>
      <c r="I130" s="45"/>
      <c r="J130" s="45"/>
      <c r="K130" s="45"/>
      <c r="L130" s="46"/>
      <c r="M130" s="46"/>
      <c r="N130" s="46"/>
      <c r="O130" s="46"/>
      <c r="P130" s="44"/>
      <c r="Q130" s="44"/>
      <c r="R130" s="44"/>
      <c r="S130" s="45"/>
      <c r="T130" s="45"/>
      <c r="U130" s="45"/>
      <c r="V130" s="45"/>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5"/>
      <c r="AU130" s="45"/>
      <c r="AV130" s="45"/>
    </row>
    <row r="131" spans="1:48" s="47" customFormat="1" ht="21" customHeight="1">
      <c r="A131" s="54" t="e">
        <f>#REF!</f>
        <v>#REF!</v>
      </c>
      <c r="B131" s="166"/>
      <c r="C131" s="166"/>
      <c r="D131" s="166"/>
      <c r="E131" s="44"/>
      <c r="F131" s="44"/>
      <c r="G131" s="45"/>
      <c r="H131" s="45"/>
      <c r="I131" s="45"/>
      <c r="J131" s="45"/>
      <c r="K131" s="45"/>
      <c r="L131" s="46"/>
      <c r="M131" s="46"/>
      <c r="N131" s="46"/>
      <c r="O131" s="46"/>
      <c r="P131" s="44"/>
      <c r="Q131" s="44"/>
      <c r="R131" s="44"/>
      <c r="S131" s="45"/>
      <c r="T131" s="45"/>
      <c r="U131" s="45"/>
      <c r="V131" s="45"/>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5"/>
      <c r="AU131" s="45"/>
      <c r="AV131" s="45"/>
    </row>
    <row r="132" spans="1:48" s="47" customFormat="1" ht="21" customHeight="1">
      <c r="A132" s="225" t="s">
        <v>9</v>
      </c>
      <c r="B132" s="166"/>
      <c r="C132" s="166"/>
      <c r="D132" s="166"/>
      <c r="E132" s="44"/>
      <c r="F132" s="44"/>
      <c r="G132" s="45"/>
      <c r="H132" s="45"/>
      <c r="I132" s="45"/>
      <c r="J132" s="45"/>
      <c r="K132" s="45"/>
      <c r="L132" s="46"/>
      <c r="M132" s="46"/>
      <c r="N132" s="46"/>
      <c r="O132" s="46"/>
      <c r="P132" s="44"/>
      <c r="Q132" s="44"/>
      <c r="R132" s="44"/>
      <c r="S132" s="45"/>
      <c r="T132" s="45"/>
      <c r="U132" s="45"/>
      <c r="V132" s="45"/>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5"/>
      <c r="AU132" s="45"/>
      <c r="AV132" s="45"/>
    </row>
    <row r="133" spans="1:48" ht="15" hidden="1">
      <c r="A133" s="159" t="s">
        <v>169</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44"/>
      <c r="AD133" s="44"/>
      <c r="AE133" s="44"/>
      <c r="AF133" s="44"/>
      <c r="AG133" s="44"/>
      <c r="AH133" s="44"/>
      <c r="AI133" s="44"/>
      <c r="AJ133" s="44"/>
      <c r="AK133" s="44"/>
      <c r="AL133" s="17"/>
      <c r="AN133" s="17"/>
      <c r="AO133" s="17"/>
      <c r="AP133" s="17"/>
      <c r="AQ133" s="17"/>
      <c r="AR133" s="17"/>
      <c r="AS133" s="17"/>
      <c r="AT133" s="22"/>
      <c r="AU133" s="22"/>
      <c r="AV133" s="22"/>
    </row>
    <row r="134" spans="1:48" ht="15" hidden="1">
      <c r="A134" s="37" t="s">
        <v>162</v>
      </c>
      <c r="B134" s="13"/>
      <c r="C134" s="13"/>
      <c r="D134" s="13"/>
      <c r="E134" s="44"/>
      <c r="F134" s="44"/>
      <c r="G134" s="45"/>
      <c r="H134" s="45"/>
      <c r="I134" s="45"/>
      <c r="J134" s="46"/>
      <c r="K134" s="44"/>
      <c r="L134" s="45"/>
      <c r="M134" s="45"/>
      <c r="N134" s="45"/>
      <c r="O134" s="45"/>
      <c r="P134" s="45"/>
      <c r="Q134" s="45"/>
      <c r="R134" s="45"/>
      <c r="S134" s="44"/>
      <c r="T134" s="44"/>
      <c r="U134" s="45"/>
      <c r="V134" s="45"/>
      <c r="W134" s="44"/>
      <c r="X134" s="44"/>
      <c r="Y134" s="44"/>
      <c r="Z134" s="44"/>
      <c r="AA134" s="44"/>
      <c r="AB134" s="44"/>
      <c r="AC134" s="44"/>
      <c r="AD134" s="44"/>
      <c r="AE134" s="44"/>
      <c r="AF134" s="44"/>
      <c r="AG134" s="44"/>
      <c r="AH134" s="44"/>
      <c r="AI134" s="44"/>
      <c r="AJ134" s="44"/>
      <c r="AK134" s="44"/>
      <c r="AL134" s="17"/>
      <c r="AN134" s="17"/>
      <c r="AO134" s="17"/>
      <c r="AP134" s="17"/>
      <c r="AQ134" s="17"/>
      <c r="AR134" s="17"/>
      <c r="AS134" s="17"/>
      <c r="AT134" s="22"/>
      <c r="AU134" s="22"/>
      <c r="AV134" s="22"/>
    </row>
    <row r="135" spans="1:44" s="47" customFormat="1" ht="15.75">
      <c r="A135" s="228" t="e">
        <f>#REF!</f>
        <v>#REF!</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4"/>
      <c r="Z135" s="44"/>
      <c r="AA135" s="44"/>
      <c r="AB135" s="44"/>
      <c r="AC135" s="44"/>
      <c r="AD135" s="44"/>
      <c r="AE135" s="44"/>
      <c r="AF135" s="44"/>
      <c r="AG135" s="44"/>
      <c r="AH135" s="44"/>
      <c r="AJ135" s="44"/>
      <c r="AK135" s="44"/>
      <c r="AL135" s="44"/>
      <c r="AM135" s="44"/>
      <c r="AN135" s="44"/>
      <c r="AO135" s="44"/>
      <c r="AP135" s="45"/>
      <c r="AQ135" s="45"/>
      <c r="AR135" s="45"/>
    </row>
    <row r="136" spans="2:44" ht="15" hidden="1">
      <c r="B136" s="13"/>
      <c r="C136" s="13"/>
      <c r="D136" s="44"/>
      <c r="E136" s="44"/>
      <c r="F136" s="45"/>
      <c r="G136" s="45"/>
      <c r="H136" s="46"/>
      <c r="I136" s="44"/>
      <c r="J136" s="45"/>
      <c r="K136" s="45"/>
      <c r="L136" s="45"/>
      <c r="M136" s="45"/>
      <c r="N136" s="45"/>
      <c r="O136" s="45"/>
      <c r="P136" s="44"/>
      <c r="Q136" s="44"/>
      <c r="R136" s="45"/>
      <c r="S136" s="45"/>
      <c r="T136" s="44"/>
      <c r="U136" s="44"/>
      <c r="V136" s="44"/>
      <c r="W136" s="44"/>
      <c r="X136" s="44"/>
      <c r="Y136" s="44"/>
      <c r="Z136" s="44"/>
      <c r="AA136" s="44"/>
      <c r="AB136" s="44"/>
      <c r="AC136" s="44"/>
      <c r="AD136" s="44"/>
      <c r="AE136" s="44"/>
      <c r="AF136" s="44"/>
      <c r="AG136" s="44"/>
      <c r="AH136" s="17"/>
      <c r="AJ136" s="17"/>
      <c r="AK136" s="17"/>
      <c r="AL136" s="17"/>
      <c r="AM136" s="17"/>
      <c r="AN136" s="17"/>
      <c r="AO136" s="17"/>
      <c r="AP136" s="22"/>
      <c r="AQ136" s="22"/>
      <c r="AR136" s="22"/>
    </row>
    <row r="137" spans="1:44" s="47" customFormat="1" ht="15" customHeight="1">
      <c r="A137" s="160"/>
      <c r="B137" s="167"/>
      <c r="C137" s="167"/>
      <c r="D137" s="44"/>
      <c r="E137" s="44"/>
      <c r="F137" s="45"/>
      <c r="G137" s="45"/>
      <c r="H137" s="46"/>
      <c r="I137" s="44"/>
      <c r="J137" s="45"/>
      <c r="K137" s="45"/>
      <c r="L137" s="45"/>
      <c r="M137" s="45"/>
      <c r="N137" s="45"/>
      <c r="O137" s="45"/>
      <c r="P137" s="44"/>
      <c r="Q137" s="44"/>
      <c r="R137" s="45"/>
      <c r="S137" s="45"/>
      <c r="T137" s="44"/>
      <c r="U137" s="44"/>
      <c r="V137" s="44"/>
      <c r="W137" s="44"/>
      <c r="X137" s="44"/>
      <c r="Y137" s="44"/>
      <c r="Z137" s="44"/>
      <c r="AA137" s="44"/>
      <c r="AB137" s="44"/>
      <c r="AC137" s="44"/>
      <c r="AD137" s="44"/>
      <c r="AE137" s="44"/>
      <c r="AF137" s="44"/>
      <c r="AG137" s="44"/>
      <c r="AH137" s="44"/>
      <c r="AJ137" s="44"/>
      <c r="AK137" s="44"/>
      <c r="AL137" s="44"/>
      <c r="AM137" s="44"/>
      <c r="AP137" s="45"/>
      <c r="AQ137" s="45"/>
      <c r="AR137" s="45"/>
    </row>
    <row r="138" spans="1:44" ht="15" customHeight="1">
      <c r="A138" s="160"/>
      <c r="B138" s="138"/>
      <c r="C138" s="138"/>
      <c r="D138" s="44"/>
      <c r="E138" s="44"/>
      <c r="F138" s="45"/>
      <c r="G138" s="45"/>
      <c r="H138" s="46"/>
      <c r="I138" s="44"/>
      <c r="J138" s="45"/>
      <c r="K138" s="45"/>
      <c r="L138" s="45"/>
      <c r="M138" s="45"/>
      <c r="N138" s="45"/>
      <c r="O138" s="45"/>
      <c r="P138" s="44"/>
      <c r="Q138" s="44"/>
      <c r="R138" s="45"/>
      <c r="S138" s="45"/>
      <c r="T138" s="44"/>
      <c r="U138" s="44"/>
      <c r="V138" s="44"/>
      <c r="W138" s="44"/>
      <c r="X138" s="44"/>
      <c r="Y138" s="44"/>
      <c r="Z138" s="44"/>
      <c r="AA138" s="44"/>
      <c r="AB138" s="44"/>
      <c r="AC138" s="44"/>
      <c r="AD138" s="44"/>
      <c r="AE138" s="44"/>
      <c r="AF138" s="44"/>
      <c r="AG138" s="44"/>
      <c r="AH138" s="17"/>
      <c r="AJ138" s="17"/>
      <c r="AK138" s="17"/>
      <c r="AL138" s="17"/>
      <c r="AM138" s="17"/>
      <c r="AP138" s="22"/>
      <c r="AQ138" s="22"/>
      <c r="AR138" s="22"/>
    </row>
    <row r="139" spans="2:41" s="37" customFormat="1" ht="15">
      <c r="B139" s="3" t="s">
        <v>572</v>
      </c>
      <c r="C139"/>
      <c r="D139"/>
      <c r="E139" s="2"/>
      <c r="G139" s="3"/>
      <c r="H139" s="3"/>
      <c r="I139" s="2"/>
      <c r="J139" s="2"/>
      <c r="K139" s="533" t="s">
        <v>557</v>
      </c>
      <c r="L139" s="533"/>
      <c r="M139" s="533"/>
      <c r="N139" s="533"/>
      <c r="O139" s="533"/>
      <c r="P139"/>
      <c r="Q139"/>
      <c r="R139"/>
      <c r="S139" s="533" t="s">
        <v>164</v>
      </c>
      <c r="T139" s="533"/>
      <c r="U139" s="533"/>
      <c r="V139" s="533"/>
      <c r="W139" s="533"/>
      <c r="X139" s="533"/>
      <c r="Y139" s="533"/>
      <c r="Z139" s="3"/>
      <c r="AA139"/>
      <c r="AB139"/>
      <c r="AC139"/>
      <c r="AD139"/>
      <c r="AE139"/>
      <c r="AF139"/>
      <c r="AN139" s="22"/>
      <c r="AO139" s="22"/>
    </row>
    <row r="140" spans="2:41" s="37" customFormat="1" ht="14.25">
      <c r="B140" s="53" t="e">
        <f>B7</f>
        <v>#REF!</v>
      </c>
      <c r="C140"/>
      <c r="D140"/>
      <c r="E140" s="129" t="e">
        <f>E7</f>
        <v>#REF!</v>
      </c>
      <c r="F140"/>
      <c r="G140" s="129" t="e">
        <f>G7</f>
        <v>#REF!</v>
      </c>
      <c r="H140" s="129"/>
      <c r="I140" s="9">
        <v>36708</v>
      </c>
      <c r="J140"/>
      <c r="K140" s="53" t="e">
        <f>K7</f>
        <v>#REF!</v>
      </c>
      <c r="L140" s="9"/>
      <c r="M140" s="129" t="e">
        <f>M7</f>
        <v>#REF!</v>
      </c>
      <c r="N140"/>
      <c r="O140" s="129" t="e">
        <f>O7</f>
        <v>#REF!</v>
      </c>
      <c r="P140" s="53"/>
      <c r="Q140" s="53"/>
      <c r="R140"/>
      <c r="S140" s="53" t="e">
        <f>S7</f>
        <v>#REF!</v>
      </c>
      <c r="T140"/>
      <c r="U140" s="129" t="e">
        <f>U7</f>
        <v>#REF!</v>
      </c>
      <c r="V140" s="9"/>
      <c r="W140" s="129" t="e">
        <f>W7</f>
        <v>#REF!</v>
      </c>
      <c r="X140" s="129">
        <v>36677</v>
      </c>
      <c r="Y140" s="129"/>
      <c r="Z140" s="9"/>
      <c r="AA140" s="9"/>
      <c r="AB140" s="9"/>
      <c r="AD140" s="536"/>
      <c r="AE140" s="536"/>
      <c r="AF140" s="536"/>
      <c r="AG140" s="536"/>
      <c r="AH140" s="129"/>
      <c r="AJ140" s="9"/>
      <c r="AL140" s="9"/>
      <c r="AM140" s="9"/>
      <c r="AN140" s="9"/>
      <c r="AO140" s="22"/>
    </row>
    <row r="141" spans="1:41" s="47" customFormat="1" ht="15">
      <c r="A141" s="47" t="s">
        <v>573</v>
      </c>
      <c r="B141" s="44">
        <v>0.09</v>
      </c>
      <c r="E141" s="46">
        <v>0.09</v>
      </c>
      <c r="G141" s="45">
        <v>0.12</v>
      </c>
      <c r="H141" s="46"/>
      <c r="I141" s="46">
        <v>0.14</v>
      </c>
      <c r="K141" s="44">
        <v>0.09</v>
      </c>
      <c r="L141" s="45"/>
      <c r="M141" s="46">
        <v>0.09</v>
      </c>
      <c r="O141" s="45">
        <v>0.12</v>
      </c>
      <c r="P141" s="44"/>
      <c r="Q141" s="44"/>
      <c r="S141" s="44" t="s">
        <v>163</v>
      </c>
      <c r="T141" s="44"/>
      <c r="U141" s="46" t="s">
        <v>163</v>
      </c>
      <c r="V141" s="44"/>
      <c r="W141" s="46" t="s">
        <v>27</v>
      </c>
      <c r="X141" s="46"/>
      <c r="Y141" s="46"/>
      <c r="Z141" s="46"/>
      <c r="AA141" s="45"/>
      <c r="AB141" s="45"/>
      <c r="AD141" s="44"/>
      <c r="AE141" s="44"/>
      <c r="AF141" s="44"/>
      <c r="AG141" s="44"/>
      <c r="AH141" s="44"/>
      <c r="AJ141" s="46"/>
      <c r="AL141" s="46"/>
      <c r="AM141" s="45"/>
      <c r="AN141" s="45"/>
      <c r="AO141" s="45"/>
    </row>
    <row r="142" spans="1:41" s="47" customFormat="1" ht="15">
      <c r="A142" s="47" t="s">
        <v>152</v>
      </c>
      <c r="B142" s="44">
        <v>0.23</v>
      </c>
      <c r="E142" s="46">
        <v>0.27</v>
      </c>
      <c r="G142" s="45">
        <v>0.3</v>
      </c>
      <c r="H142" s="46"/>
      <c r="I142" s="46">
        <v>0.32</v>
      </c>
      <c r="K142" s="44">
        <v>0.23</v>
      </c>
      <c r="L142" s="45"/>
      <c r="M142" s="46">
        <v>0.27</v>
      </c>
      <c r="O142" s="45">
        <v>0.3</v>
      </c>
      <c r="P142" s="44"/>
      <c r="Q142" s="44"/>
      <c r="S142" s="44" t="s">
        <v>168</v>
      </c>
      <c r="T142" s="44"/>
      <c r="U142" s="46" t="s">
        <v>26</v>
      </c>
      <c r="V142" s="44"/>
      <c r="W142" s="46" t="s">
        <v>28</v>
      </c>
      <c r="X142" s="46"/>
      <c r="Y142" s="46"/>
      <c r="Z142" s="46"/>
      <c r="AA142" s="45"/>
      <c r="AB142" s="45"/>
      <c r="AD142" s="44"/>
      <c r="AE142" s="44"/>
      <c r="AF142" s="44"/>
      <c r="AG142" s="44"/>
      <c r="AH142" s="44"/>
      <c r="AJ142" s="46"/>
      <c r="AL142" s="46"/>
      <c r="AM142" s="45"/>
      <c r="AN142" s="45"/>
      <c r="AO142" s="45"/>
    </row>
    <row r="143" spans="2:41" s="37" customFormat="1" ht="15">
      <c r="B143" s="130"/>
      <c r="C143"/>
      <c r="D143"/>
      <c r="E143" s="17"/>
      <c r="F143"/>
      <c r="G143" s="18"/>
      <c r="H143" s="18"/>
      <c r="I143" s="18"/>
      <c r="J143"/>
      <c r="K143" s="22"/>
      <c r="L143" s="22"/>
      <c r="M143"/>
      <c r="N143"/>
      <c r="P143" s="17"/>
      <c r="Q143" s="17"/>
      <c r="R143"/>
      <c r="S143" s="17"/>
      <c r="T143" s="17"/>
      <c r="U143" s="18"/>
      <c r="V143" s="17"/>
      <c r="W143" s="22"/>
      <c r="X143" s="18"/>
      <c r="Y143" s="18"/>
      <c r="Z143" s="18"/>
      <c r="AA143" s="22"/>
      <c r="AB143" s="22"/>
      <c r="AE143" s="17"/>
      <c r="AF143" s="73"/>
      <c r="AG143" s="73"/>
      <c r="AH143" s="17"/>
      <c r="AI143" s="25"/>
      <c r="AJ143" s="18"/>
      <c r="AK143" s="18"/>
      <c r="AL143" s="18"/>
      <c r="AM143" s="22"/>
      <c r="AN143" s="22"/>
      <c r="AO143" s="22"/>
    </row>
    <row r="144" spans="1:35" s="214" customFormat="1" ht="15">
      <c r="A144" s="213" t="s">
        <v>151</v>
      </c>
      <c r="AC144" s="215"/>
      <c r="AD144" s="215"/>
      <c r="AE144" s="215"/>
      <c r="AF144" s="215"/>
      <c r="AG144" s="215"/>
      <c r="AH144" s="215"/>
      <c r="AI144" s="215"/>
    </row>
    <row r="145" spans="1:35" s="214" customFormat="1" ht="14.25" customHeight="1">
      <c r="A145" s="214" t="s">
        <v>187</v>
      </c>
      <c r="F145" s="216"/>
      <c r="G145" s="216"/>
      <c r="H145" s="216"/>
      <c r="I145" s="216"/>
      <c r="J145" s="216"/>
      <c r="K145" s="216"/>
      <c r="L145" s="216"/>
      <c r="M145" s="216"/>
      <c r="N145" s="216"/>
      <c r="O145" s="216"/>
      <c r="V145" s="216"/>
      <c r="W145" s="216"/>
      <c r="AC145" s="215"/>
      <c r="AD145" s="215"/>
      <c r="AE145" s="215"/>
      <c r="AF145" s="215"/>
      <c r="AG145" s="215"/>
      <c r="AH145" s="215"/>
      <c r="AI145" s="215"/>
    </row>
    <row r="146" spans="1:48" s="220" customFormat="1" ht="15" customHeight="1">
      <c r="A146" s="214" t="s">
        <v>186</v>
      </c>
      <c r="B146" s="217"/>
      <c r="C146" s="217"/>
      <c r="D146" s="217"/>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9"/>
      <c r="AM146" s="219"/>
      <c r="AN146" s="219"/>
      <c r="AO146" s="219"/>
      <c r="AP146" s="219"/>
      <c r="AQ146" s="219"/>
      <c r="AR146" s="219"/>
      <c r="AS146" s="219"/>
      <c r="AT146" s="219"/>
      <c r="AU146" s="219"/>
      <c r="AV146" s="219"/>
    </row>
    <row r="147" spans="1:39" s="155" customFormat="1" ht="15.75">
      <c r="A147" s="37"/>
      <c r="B147" s="156"/>
      <c r="E147" s="152"/>
      <c r="G147" s="154"/>
      <c r="H147" s="154"/>
      <c r="I147" s="154"/>
      <c r="K147" s="153"/>
      <c r="L147" s="153"/>
      <c r="P147" s="152"/>
      <c r="Q147" s="152"/>
      <c r="S147" s="152"/>
      <c r="T147" s="152"/>
      <c r="U147" s="154"/>
      <c r="V147" s="152"/>
      <c r="W147" s="153"/>
      <c r="X147" s="154"/>
      <c r="Y147" s="154"/>
      <c r="Z147" s="154"/>
      <c r="AA147" s="153"/>
      <c r="AB147" s="153"/>
      <c r="AE147" s="152"/>
      <c r="AF147" s="152"/>
      <c r="AG147" s="152"/>
      <c r="AH147" s="152"/>
      <c r="AI147" s="154"/>
      <c r="AJ147" s="154"/>
      <c r="AK147" s="154"/>
      <c r="AL147" s="154"/>
      <c r="AM147" s="153"/>
    </row>
    <row r="148" spans="1:39" s="155" customFormat="1" ht="15">
      <c r="A148" s="37"/>
      <c r="B148" s="152"/>
      <c r="E148" s="152"/>
      <c r="G148" s="154"/>
      <c r="H148" s="154"/>
      <c r="I148" s="154"/>
      <c r="K148" s="153"/>
      <c r="L148" s="153"/>
      <c r="O148" s="152"/>
      <c r="P148" s="152"/>
      <c r="Q148" s="152"/>
      <c r="S148" s="152"/>
      <c r="T148" s="152"/>
      <c r="U148" s="154"/>
      <c r="V148" s="152"/>
      <c r="W148" s="153"/>
      <c r="X148" s="154"/>
      <c r="Y148" s="154"/>
      <c r="Z148" s="154"/>
      <c r="AA148" s="153"/>
      <c r="AB148" s="153"/>
      <c r="AE148" s="152"/>
      <c r="AF148" s="152"/>
      <c r="AH148" s="152"/>
      <c r="AI148" s="152"/>
      <c r="AJ148" s="154"/>
      <c r="AK148" s="154"/>
      <c r="AL148" s="154"/>
      <c r="AM148" s="153"/>
    </row>
    <row r="149" spans="1:35" s="155" customFormat="1" ht="15">
      <c r="A149" s="133"/>
      <c r="F149" s="157"/>
      <c r="G149" s="157"/>
      <c r="H149" s="157"/>
      <c r="I149" s="157"/>
      <c r="J149" s="157"/>
      <c r="K149" s="157"/>
      <c r="L149" s="157"/>
      <c r="M149" s="157"/>
      <c r="N149" s="157"/>
      <c r="O149" s="157"/>
      <c r="V149" s="157"/>
      <c r="W149" s="157"/>
      <c r="AC149" s="152"/>
      <c r="AD149" s="152"/>
      <c r="AE149" s="152"/>
      <c r="AF149" s="153"/>
      <c r="AG149" s="153"/>
      <c r="AH149" s="153"/>
      <c r="AI149" s="153"/>
    </row>
    <row r="150" spans="1:14" ht="14.25">
      <c r="A150" s="172" t="s">
        <v>580</v>
      </c>
      <c r="E150"/>
      <c r="F150"/>
      <c r="M150"/>
      <c r="N150"/>
    </row>
    <row r="151" spans="1:14" ht="14.25">
      <c r="A151" s="172" t="s">
        <v>581</v>
      </c>
      <c r="E151"/>
      <c r="F151"/>
      <c r="M151"/>
      <c r="N151"/>
    </row>
    <row r="152" spans="1:14" ht="14.25">
      <c r="A152" s="173">
        <v>37746</v>
      </c>
      <c r="E152"/>
      <c r="F152"/>
      <c r="M152"/>
      <c r="N152"/>
    </row>
  </sheetData>
  <mergeCells count="33">
    <mergeCell ref="A89:AK89"/>
    <mergeCell ref="B91:G91"/>
    <mergeCell ref="K91:O91"/>
    <mergeCell ref="S91:X91"/>
    <mergeCell ref="Z91:AE91"/>
    <mergeCell ref="AG91:AL91"/>
    <mergeCell ref="B62:G62"/>
    <mergeCell ref="K62:O62"/>
    <mergeCell ref="S62:X62"/>
    <mergeCell ref="Z62:AE62"/>
    <mergeCell ref="A1:AK1"/>
    <mergeCell ref="A2:AL2"/>
    <mergeCell ref="A3:AK3"/>
    <mergeCell ref="K6:O6"/>
    <mergeCell ref="B6:G6"/>
    <mergeCell ref="Z6:AE6"/>
    <mergeCell ref="S6:X6"/>
    <mergeCell ref="AG6:AL6"/>
    <mergeCell ref="AF4:AJ4"/>
    <mergeCell ref="AD140:AE140"/>
    <mergeCell ref="AF140:AG140"/>
    <mergeCell ref="A102:AM102"/>
    <mergeCell ref="A56:AM56"/>
    <mergeCell ref="A57:AM57"/>
    <mergeCell ref="A58:AM58"/>
    <mergeCell ref="A87:AK87"/>
    <mergeCell ref="AI61:AM61"/>
    <mergeCell ref="A88:AL88"/>
    <mergeCell ref="AG62:AL62"/>
    <mergeCell ref="A103:AM103"/>
    <mergeCell ref="A104:AM104"/>
    <mergeCell ref="K139:O139"/>
    <mergeCell ref="S139:Y139"/>
  </mergeCells>
  <printOptions/>
  <pageMargins left="0.74" right="0" top="0.3" bottom="0" header="0.17" footer="0.19"/>
  <pageSetup cellComments="asDisplayed" horizontalDpi="600" verticalDpi="600" orientation="landscape" scale="50" r:id="rId1"/>
  <headerFooter alignWithMargins="0">
    <oddHeader>&amp;RPage &amp;P of &amp;N</oddHeader>
  </headerFooter>
  <rowBreaks count="2" manualBreakCount="2">
    <brk id="53" max="255" man="1"/>
    <brk id="100" max="255" man="1"/>
  </rowBreaks>
</worksheet>
</file>

<file path=xl/worksheets/sheet7.xml><?xml version="1.0" encoding="utf-8"?>
<worksheet xmlns="http://schemas.openxmlformats.org/spreadsheetml/2006/main" xmlns:r="http://schemas.openxmlformats.org/officeDocument/2006/relationships">
  <dimension ref="A1:AP157"/>
  <sheetViews>
    <sheetView zoomScale="75" zoomScaleNormal="75" workbookViewId="0" topLeftCell="A1">
      <selection activeCell="A26" sqref="A26"/>
    </sheetView>
  </sheetViews>
  <sheetFormatPr defaultColWidth="9.140625" defaultRowHeight="12.75"/>
  <cols>
    <col min="1" max="1" width="56.00390625" style="127" customWidth="1"/>
    <col min="2" max="2" width="12.140625" style="0" customWidth="1"/>
    <col min="3" max="3" width="0.9921875" style="0" customWidth="1"/>
    <col min="4" max="4" width="0.2890625" style="0" customWidth="1"/>
    <col min="5" max="5" width="12.57421875" style="32" customWidth="1"/>
    <col min="6" max="6" width="1.57421875" style="32" customWidth="1"/>
    <col min="7" max="7" width="10.7109375" style="0" customWidth="1"/>
    <col min="8" max="8" width="3.28125" style="0" customWidth="1"/>
    <col min="9" max="9" width="8.7109375" style="0" hidden="1" customWidth="1"/>
    <col min="10" max="10" width="1.57421875" style="0" customWidth="1"/>
    <col min="11" max="11" width="10.7109375" style="0" customWidth="1"/>
    <col min="12" max="12" width="1.7109375" style="0" customWidth="1"/>
    <col min="13" max="13" width="10.7109375" style="2" customWidth="1"/>
    <col min="14" max="14" width="1.8515625" style="2" customWidth="1"/>
    <col min="15" max="15" width="12.8515625" style="0" customWidth="1"/>
    <col min="16" max="16" width="7.8515625" style="0" hidden="1" customWidth="1"/>
    <col min="18" max="18" width="1.8515625" style="0" customWidth="1"/>
    <col min="19" max="19" width="10.7109375" style="0" customWidth="1"/>
    <col min="20" max="20" width="1.421875" style="0" customWidth="1"/>
    <col min="21" max="21" width="10.7109375" style="2" customWidth="1"/>
    <col min="22" max="22" width="1.421875" style="2" customWidth="1"/>
    <col min="23" max="23" width="13.28125" style="0" customWidth="1"/>
    <col min="24" max="24" width="8.421875" style="0" hidden="1" customWidth="1"/>
    <col min="25" max="25" width="4.7109375" style="0" customWidth="1"/>
    <col min="26" max="26" width="1.28515625" style="0" customWidth="1"/>
    <col min="27" max="27" width="7.57421875" style="0" hidden="1" customWidth="1"/>
    <col min="28" max="28" width="4.8515625" style="0" customWidth="1"/>
    <col min="29" max="29" width="13.140625" style="0" customWidth="1"/>
    <col min="30" max="30" width="0.2890625" style="0" customWidth="1"/>
    <col min="31" max="31" width="11.8515625" style="0" customWidth="1"/>
    <col min="32" max="32" width="1.7109375" style="0" customWidth="1"/>
    <col min="33" max="33" width="11.8515625" style="0" customWidth="1"/>
    <col min="34" max="34" width="9.140625" style="0" hidden="1" customWidth="1"/>
    <col min="35" max="35" width="4.57421875" style="0" customWidth="1"/>
  </cols>
  <sheetData>
    <row r="1" spans="1:37" ht="15">
      <c r="A1" s="562" t="s">
        <v>202</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row>
    <row r="2" spans="1:37" ht="15">
      <c r="A2" s="560" t="s">
        <v>577</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row>
    <row r="3" spans="1:37" s="131" customFormat="1" ht="15">
      <c r="A3" s="560" t="s">
        <v>166</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row>
    <row r="4" spans="1:37" s="131" customFormat="1" ht="15">
      <c r="A4" s="560" t="s">
        <v>167</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row>
    <row r="5" spans="1:33" s="131" customFormat="1" ht="15" hidden="1">
      <c r="A5" s="560" t="s">
        <v>166</v>
      </c>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row>
    <row r="6" spans="1:34" s="131" customFormat="1" ht="15" hidden="1">
      <c r="A6" s="560" t="s">
        <v>167</v>
      </c>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row>
    <row r="7" spans="1:34" s="131" customFormat="1" ht="15">
      <c r="A7" s="308"/>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row>
    <row r="8" spans="1:34" s="131" customFormat="1" ht="15">
      <c r="A8" s="561" t="e">
        <f>#REF!</f>
        <v>#REF!</v>
      </c>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299"/>
    </row>
    <row r="9" spans="1:34" ht="15">
      <c r="A9" s="119"/>
      <c r="B9" s="38"/>
      <c r="C9" s="38"/>
      <c r="D9" s="38"/>
      <c r="E9" s="38"/>
      <c r="F9" s="38"/>
      <c r="G9" s="38"/>
      <c r="H9" s="38"/>
      <c r="I9" s="38"/>
      <c r="J9" s="38"/>
      <c r="K9" s="38"/>
      <c r="L9" s="38"/>
      <c r="M9" s="38"/>
      <c r="N9" s="38"/>
      <c r="O9" s="38"/>
      <c r="P9" s="38"/>
      <c r="Q9" s="38"/>
      <c r="R9" s="38"/>
      <c r="S9" s="38"/>
      <c r="T9" s="38"/>
      <c r="U9" s="38"/>
      <c r="V9" s="38"/>
      <c r="W9" s="38"/>
      <c r="X9" s="38"/>
      <c r="Y9" s="38"/>
      <c r="Z9" s="38"/>
      <c r="AD9" s="38"/>
      <c r="AE9" s="300"/>
      <c r="AF9" s="38"/>
      <c r="AG9" s="38"/>
      <c r="AH9" s="1"/>
    </row>
    <row r="10" spans="1:34" ht="34.5" customHeight="1">
      <c r="A10" s="126"/>
      <c r="B10" s="534" t="s">
        <v>550</v>
      </c>
      <c r="C10" s="534"/>
      <c r="D10" s="534"/>
      <c r="E10" s="534"/>
      <c r="F10" s="534"/>
      <c r="G10" s="534"/>
      <c r="H10" s="3"/>
      <c r="I10" s="2"/>
      <c r="J10" s="5"/>
      <c r="K10" s="534" t="s">
        <v>549</v>
      </c>
      <c r="L10" s="534"/>
      <c r="M10" s="534"/>
      <c r="N10" s="534"/>
      <c r="O10" s="534"/>
      <c r="P10" s="24"/>
      <c r="Q10" s="24"/>
      <c r="R10" s="5"/>
      <c r="S10" s="534" t="s">
        <v>203</v>
      </c>
      <c r="T10" s="534"/>
      <c r="U10" s="534"/>
      <c r="V10" s="534"/>
      <c r="W10" s="534"/>
      <c r="X10" s="534"/>
      <c r="Y10" s="3"/>
      <c r="Z10" s="533"/>
      <c r="AA10" s="533"/>
      <c r="AB10" s="3"/>
      <c r="AC10" s="564" t="s">
        <v>534</v>
      </c>
      <c r="AD10" s="564"/>
      <c r="AE10" s="564"/>
      <c r="AF10" s="564"/>
      <c r="AG10" s="564"/>
      <c r="AH10" s="564"/>
    </row>
    <row r="11" spans="1:35" ht="35.25" customHeight="1">
      <c r="A11" s="122"/>
      <c r="B11" s="146" t="e">
        <f>A8</f>
        <v>#REF!</v>
      </c>
      <c r="C11" s="84"/>
      <c r="D11" s="84"/>
      <c r="E11" s="147">
        <v>37681</v>
      </c>
      <c r="F11" s="147"/>
      <c r="G11" s="148">
        <v>37317</v>
      </c>
      <c r="H11" s="8"/>
      <c r="I11" s="8">
        <v>36068</v>
      </c>
      <c r="J11" s="84"/>
      <c r="K11" s="146" t="e">
        <f>A8</f>
        <v>#REF!</v>
      </c>
      <c r="L11" s="84" t="s">
        <v>107</v>
      </c>
      <c r="M11" s="147">
        <v>37681</v>
      </c>
      <c r="N11" s="147"/>
      <c r="O11" s="148">
        <v>37317</v>
      </c>
      <c r="P11" s="8">
        <v>36068</v>
      </c>
      <c r="Q11" s="84"/>
      <c r="S11" s="146" t="e">
        <f>A8</f>
        <v>#REF!</v>
      </c>
      <c r="T11" s="84"/>
      <c r="U11" s="147">
        <v>37681</v>
      </c>
      <c r="V11" s="147"/>
      <c r="W11" s="148">
        <v>37317</v>
      </c>
      <c r="X11" s="148">
        <v>36068</v>
      </c>
      <c r="Y11" s="84"/>
      <c r="Z11" s="37"/>
      <c r="AA11" s="148">
        <v>36068</v>
      </c>
      <c r="AB11" s="150"/>
      <c r="AC11" s="146" t="e">
        <f>A8</f>
        <v>#REF!</v>
      </c>
      <c r="AD11" s="149" t="s">
        <v>107</v>
      </c>
      <c r="AE11" s="147">
        <v>37681</v>
      </c>
      <c r="AF11" s="147"/>
      <c r="AG11" s="148">
        <v>37317</v>
      </c>
      <c r="AH11" s="8">
        <v>36068</v>
      </c>
      <c r="AI11" s="84"/>
    </row>
    <row r="12" spans="1:35" s="26" customFormat="1" ht="13.5" customHeight="1">
      <c r="A12" s="6" t="s">
        <v>212</v>
      </c>
      <c r="B12" s="62" t="e">
        <f>#REF!</f>
        <v>#REF!</v>
      </c>
      <c r="C12" s="62"/>
      <c r="D12" s="62"/>
      <c r="E12" s="68" t="e">
        <f>#REF!</f>
        <v>#REF!</v>
      </c>
      <c r="F12" s="68"/>
      <c r="G12" s="68" t="e">
        <f>#REF!</f>
        <v>#REF!</v>
      </c>
      <c r="H12" s="63"/>
      <c r="I12" s="64" t="e">
        <f>#REF!</f>
        <v>#REF!</v>
      </c>
      <c r="J12" s="36"/>
      <c r="K12" s="62" t="e">
        <f>#REF!</f>
        <v>#REF!</v>
      </c>
      <c r="L12" s="62"/>
      <c r="M12" s="68" t="e">
        <f>#REF!</f>
        <v>#REF!</v>
      </c>
      <c r="N12" s="68"/>
      <c r="O12" s="68" t="e">
        <f>#REF!</f>
        <v>#REF!</v>
      </c>
      <c r="P12" s="63" t="e">
        <f>#REF!</f>
        <v>#REF!</v>
      </c>
      <c r="Q12" s="63"/>
      <c r="R12" s="65"/>
      <c r="S12" s="62" t="e">
        <f>#REF!</f>
        <v>#REF!</v>
      </c>
      <c r="T12" s="62"/>
      <c r="U12" s="68" t="e">
        <f>#REF!</f>
        <v>#REF!</v>
      </c>
      <c r="V12" s="68"/>
      <c r="W12" s="68" t="e">
        <f>#REF!</f>
        <v>#REF!</v>
      </c>
      <c r="X12" s="63" t="e">
        <f>#REF!</f>
        <v>#REF!</v>
      </c>
      <c r="Y12" s="63"/>
      <c r="Z12" s="63"/>
      <c r="AA12" s="66" t="e">
        <f>#REF!</f>
        <v>#REF!</v>
      </c>
      <c r="AB12" s="64"/>
      <c r="AC12" s="62" t="e">
        <f>SUM(B12+K12+S12)</f>
        <v>#REF!</v>
      </c>
      <c r="AD12" s="62"/>
      <c r="AE12" s="68" t="e">
        <f>SUM(E12+M12+U12)</f>
        <v>#REF!</v>
      </c>
      <c r="AF12" s="66"/>
      <c r="AG12" s="68" t="e">
        <f>SUM(G12+O12+W12)</f>
        <v>#REF!</v>
      </c>
      <c r="AH12" s="62" t="e">
        <f>#REF!</f>
        <v>#REF!</v>
      </c>
      <c r="AI12" s="36"/>
    </row>
    <row r="13" spans="1:35" ht="13.5" customHeight="1">
      <c r="A13" s="142" t="s">
        <v>165</v>
      </c>
      <c r="B13" s="67"/>
      <c r="C13" s="67"/>
      <c r="D13" s="67"/>
      <c r="E13" s="68"/>
      <c r="F13" s="68"/>
      <c r="G13" s="68"/>
      <c r="H13" s="68"/>
      <c r="I13" s="68"/>
      <c r="J13" s="37"/>
      <c r="K13" s="62"/>
      <c r="L13" s="62"/>
      <c r="M13" s="68"/>
      <c r="N13" s="68"/>
      <c r="O13" s="68"/>
      <c r="P13" s="68"/>
      <c r="Q13" s="68"/>
      <c r="R13" s="65"/>
      <c r="S13" s="62"/>
      <c r="T13" s="62"/>
      <c r="U13" s="68"/>
      <c r="V13" s="68"/>
      <c r="W13" s="68"/>
      <c r="X13" s="68"/>
      <c r="Y13" s="68"/>
      <c r="Z13" s="63"/>
      <c r="AA13" s="69"/>
      <c r="AB13" s="69"/>
      <c r="AC13" s="62"/>
      <c r="AD13" s="62"/>
      <c r="AE13" s="70"/>
      <c r="AF13" s="70"/>
      <c r="AG13" s="70"/>
      <c r="AH13" s="63"/>
      <c r="AI13" s="37"/>
    </row>
    <row r="14" spans="1:35" ht="15.75" customHeight="1">
      <c r="A14" s="253" t="s">
        <v>62</v>
      </c>
      <c r="B14" s="254" t="e">
        <f>#REF!</f>
        <v>#REF!</v>
      </c>
      <c r="C14" s="254"/>
      <c r="D14" s="254"/>
      <c r="E14" s="255" t="e">
        <f>#REF!</f>
        <v>#REF!</v>
      </c>
      <c r="F14" s="255"/>
      <c r="G14" s="255" t="e">
        <f>#REF!</f>
        <v>#REF!</v>
      </c>
      <c r="H14" s="255"/>
      <c r="I14" s="256" t="e">
        <f>#REF!</f>
        <v>#REF!</v>
      </c>
      <c r="J14" s="125"/>
      <c r="K14" s="254" t="e">
        <f>#REF!</f>
        <v>#REF!</v>
      </c>
      <c r="L14" s="254"/>
      <c r="M14" s="255" t="e">
        <f>#REF!</f>
        <v>#REF!</v>
      </c>
      <c r="N14" s="255"/>
      <c r="O14" s="255" t="e">
        <f>#REF!</f>
        <v>#REF!</v>
      </c>
      <c r="P14" s="257" t="e">
        <f>#REF!</f>
        <v>#REF!</v>
      </c>
      <c r="Q14" s="257"/>
      <c r="R14" s="258"/>
      <c r="S14" s="259" t="e">
        <f>#REF!</f>
        <v>#REF!</v>
      </c>
      <c r="T14" s="259"/>
      <c r="U14" s="255" t="e">
        <f>#REF!</f>
        <v>#REF!</v>
      </c>
      <c r="V14" s="255"/>
      <c r="W14" s="255" t="e">
        <f>#REF!</f>
        <v>#REF!</v>
      </c>
      <c r="X14" s="257" t="e">
        <f>#REF!</f>
        <v>#REF!</v>
      </c>
      <c r="Y14" s="257"/>
      <c r="Z14" s="256"/>
      <c r="AA14" s="254" t="e">
        <f>#REF!</f>
        <v>#REF!</v>
      </c>
      <c r="AB14" s="254"/>
      <c r="AC14" s="260" t="e">
        <f aca="true" t="shared" si="0" ref="AC14:AC25">SUM(B14+K14+S14)</f>
        <v>#REF!</v>
      </c>
      <c r="AD14" s="260"/>
      <c r="AE14" s="261" t="e">
        <f>SUM(E14+M14+U14)</f>
        <v>#REF!</v>
      </c>
      <c r="AF14" s="261"/>
      <c r="AG14" s="261" t="e">
        <f>SUM(G14+O14+W14)</f>
        <v>#REF!</v>
      </c>
      <c r="AH14" s="260" t="e">
        <f>#REF!</f>
        <v>#REF!</v>
      </c>
      <c r="AI14" s="109"/>
    </row>
    <row r="15" spans="1:35" ht="17.25" customHeight="1">
      <c r="A15" s="253" t="s">
        <v>63</v>
      </c>
      <c r="B15" s="254" t="e">
        <f>#REF!</f>
        <v>#REF!</v>
      </c>
      <c r="C15" s="254"/>
      <c r="D15" s="254"/>
      <c r="E15" s="255" t="e">
        <f>#REF!</f>
        <v>#REF!</v>
      </c>
      <c r="F15" s="255"/>
      <c r="G15" s="255" t="e">
        <f>#REF!</f>
        <v>#REF!</v>
      </c>
      <c r="H15" s="255"/>
      <c r="I15" s="256" t="e">
        <f>#REF!</f>
        <v>#REF!</v>
      </c>
      <c r="J15" s="125"/>
      <c r="K15" s="254" t="e">
        <f>#REF!</f>
        <v>#REF!</v>
      </c>
      <c r="L15" s="254"/>
      <c r="M15" s="255" t="e">
        <f>#REF!</f>
        <v>#REF!</v>
      </c>
      <c r="N15" s="255"/>
      <c r="O15" s="255" t="e">
        <f>#REF!</f>
        <v>#REF!</v>
      </c>
      <c r="P15" s="257" t="e">
        <f>#REF!</f>
        <v>#REF!</v>
      </c>
      <c r="Q15" s="257"/>
      <c r="R15" s="258"/>
      <c r="S15" s="259" t="e">
        <f>#REF!</f>
        <v>#REF!</v>
      </c>
      <c r="T15" s="259"/>
      <c r="U15" s="255" t="e">
        <f>#REF!</f>
        <v>#REF!</v>
      </c>
      <c r="V15" s="255"/>
      <c r="W15" s="255" t="e">
        <f>#REF!</f>
        <v>#REF!</v>
      </c>
      <c r="X15" s="257" t="e">
        <f>#REF!</f>
        <v>#REF!</v>
      </c>
      <c r="Y15" s="257"/>
      <c r="Z15" s="256"/>
      <c r="AA15" s="254" t="e">
        <f>#REF!</f>
        <v>#REF!</v>
      </c>
      <c r="AB15" s="125"/>
      <c r="AC15" s="260" t="e">
        <f t="shared" si="0"/>
        <v>#REF!</v>
      </c>
      <c r="AD15" s="260"/>
      <c r="AE15" s="261" t="e">
        <f>SUM(E15+M15+U15)</f>
        <v>#REF!</v>
      </c>
      <c r="AF15" s="261"/>
      <c r="AG15" s="261" t="e">
        <f aca="true" t="shared" si="1" ref="AG15:AG27">SUM(G15+O15+W15)</f>
        <v>#REF!</v>
      </c>
      <c r="AH15" s="260" t="e">
        <f>#REF!</f>
        <v>#REF!</v>
      </c>
      <c r="AI15" s="109"/>
    </row>
    <row r="16" spans="1:35" ht="17.25" customHeight="1">
      <c r="A16" s="155" t="s">
        <v>219</v>
      </c>
      <c r="B16" s="254" t="e">
        <f>#REF!</f>
        <v>#REF!</v>
      </c>
      <c r="C16" s="254"/>
      <c r="D16" s="254"/>
      <c r="E16" s="255" t="e">
        <f>#REF!</f>
        <v>#REF!</v>
      </c>
      <c r="F16" s="255"/>
      <c r="G16" s="255" t="e">
        <f>#REF!</f>
        <v>#REF!</v>
      </c>
      <c r="H16" s="255"/>
      <c r="I16" s="256" t="e">
        <f>#REF!</f>
        <v>#REF!</v>
      </c>
      <c r="J16" s="125"/>
      <c r="K16" s="254" t="e">
        <f>#REF!</f>
        <v>#REF!</v>
      </c>
      <c r="L16" s="254"/>
      <c r="M16" s="255" t="e">
        <f>#REF!</f>
        <v>#REF!</v>
      </c>
      <c r="N16" s="255"/>
      <c r="O16" s="255" t="e">
        <f>#REF!</f>
        <v>#REF!</v>
      </c>
      <c r="P16" s="257" t="e">
        <f>#REF!</f>
        <v>#REF!</v>
      </c>
      <c r="Q16" s="257"/>
      <c r="R16" s="258"/>
      <c r="S16" s="259" t="e">
        <f>#REF!</f>
        <v>#REF!</v>
      </c>
      <c r="T16" s="259"/>
      <c r="U16" s="255" t="e">
        <f>#REF!</f>
        <v>#REF!</v>
      </c>
      <c r="V16" s="255"/>
      <c r="W16" s="255" t="e">
        <f>#REF!</f>
        <v>#REF!</v>
      </c>
      <c r="X16" s="257" t="e">
        <f>#REF!</f>
        <v>#REF!</v>
      </c>
      <c r="Y16" s="257"/>
      <c r="Z16" s="256"/>
      <c r="AA16" s="254" t="e">
        <f>#REF!</f>
        <v>#REF!</v>
      </c>
      <c r="AB16" s="256"/>
      <c r="AC16" s="260" t="e">
        <f t="shared" si="0"/>
        <v>#REF!</v>
      </c>
      <c r="AD16" s="260"/>
      <c r="AE16" s="261" t="e">
        <f aca="true" t="shared" si="2" ref="AE16:AE25">SUM(E16+M16+U16)</f>
        <v>#REF!</v>
      </c>
      <c r="AF16" s="261"/>
      <c r="AG16" s="261" t="e">
        <f t="shared" si="1"/>
        <v>#REF!</v>
      </c>
      <c r="AH16" s="260" t="e">
        <f>#REF!</f>
        <v>#REF!</v>
      </c>
      <c r="AI16" s="109"/>
    </row>
    <row r="17" spans="1:35" ht="17.25" customHeight="1">
      <c r="A17" s="155" t="s">
        <v>64</v>
      </c>
      <c r="B17" s="254" t="e">
        <f>#REF!</f>
        <v>#REF!</v>
      </c>
      <c r="C17" s="254"/>
      <c r="D17" s="254"/>
      <c r="E17" s="255" t="e">
        <f>#REF!</f>
        <v>#REF!</v>
      </c>
      <c r="F17" s="255"/>
      <c r="G17" s="255" t="e">
        <f>#REF!</f>
        <v>#REF!</v>
      </c>
      <c r="H17" s="255"/>
      <c r="I17" s="256"/>
      <c r="J17" s="125"/>
      <c r="K17" s="254" t="e">
        <f>#REF!</f>
        <v>#REF!</v>
      </c>
      <c r="L17" s="254"/>
      <c r="M17" s="255" t="e">
        <f>#REF!</f>
        <v>#REF!</v>
      </c>
      <c r="N17" s="255"/>
      <c r="O17" s="255" t="e">
        <f>#REF!</f>
        <v>#REF!</v>
      </c>
      <c r="P17" s="257"/>
      <c r="Q17" s="257"/>
      <c r="R17" s="258"/>
      <c r="S17" s="259" t="e">
        <f>#REF!</f>
        <v>#REF!</v>
      </c>
      <c r="T17" s="259"/>
      <c r="U17" s="255" t="e">
        <f>#REF!</f>
        <v>#REF!</v>
      </c>
      <c r="V17" s="255"/>
      <c r="W17" s="255" t="e">
        <f>#REF!</f>
        <v>#REF!</v>
      </c>
      <c r="X17" s="257"/>
      <c r="Y17" s="257"/>
      <c r="Z17" s="256"/>
      <c r="AA17" s="254"/>
      <c r="AB17" s="256"/>
      <c r="AC17" s="260" t="e">
        <f t="shared" si="0"/>
        <v>#REF!</v>
      </c>
      <c r="AD17" s="260"/>
      <c r="AE17" s="261" t="e">
        <f t="shared" si="2"/>
        <v>#REF!</v>
      </c>
      <c r="AF17" s="261"/>
      <c r="AG17" s="261" t="e">
        <f t="shared" si="1"/>
        <v>#REF!</v>
      </c>
      <c r="AH17" s="260"/>
      <c r="AI17" s="109"/>
    </row>
    <row r="18" spans="1:35" ht="17.25" customHeight="1">
      <c r="A18" s="155" t="s">
        <v>65</v>
      </c>
      <c r="B18" s="254" t="e">
        <f>#REF!</f>
        <v>#REF!</v>
      </c>
      <c r="C18" s="254"/>
      <c r="D18" s="254"/>
      <c r="E18" s="255" t="e">
        <f>#REF!</f>
        <v>#REF!</v>
      </c>
      <c r="F18" s="255"/>
      <c r="G18" s="255" t="e">
        <f>#REF!</f>
        <v>#REF!</v>
      </c>
      <c r="H18" s="255"/>
      <c r="I18" s="256" t="e">
        <f>#REF!</f>
        <v>#REF!</v>
      </c>
      <c r="J18" s="125"/>
      <c r="K18" s="254" t="e">
        <f>#REF!</f>
        <v>#REF!</v>
      </c>
      <c r="L18" s="254"/>
      <c r="M18" s="255" t="e">
        <f>#REF!</f>
        <v>#REF!</v>
      </c>
      <c r="N18" s="255"/>
      <c r="O18" s="255" t="e">
        <f>#REF!</f>
        <v>#REF!</v>
      </c>
      <c r="P18" s="257" t="e">
        <f>#REF!</f>
        <v>#REF!</v>
      </c>
      <c r="Q18" s="257"/>
      <c r="R18" s="258"/>
      <c r="S18" s="259" t="e">
        <f>#REF!</f>
        <v>#REF!</v>
      </c>
      <c r="T18" s="259"/>
      <c r="U18" s="255" t="e">
        <f>#REF!</f>
        <v>#REF!</v>
      </c>
      <c r="V18" s="255"/>
      <c r="W18" s="255" t="e">
        <f>#REF!</f>
        <v>#REF!</v>
      </c>
      <c r="X18" s="257" t="e">
        <f>#REF!</f>
        <v>#REF!</v>
      </c>
      <c r="Y18" s="257"/>
      <c r="Z18" s="256"/>
      <c r="AA18" s="254" t="e">
        <f>#REF!</f>
        <v>#REF!</v>
      </c>
      <c r="AB18" s="256"/>
      <c r="AC18" s="260" t="e">
        <f t="shared" si="0"/>
        <v>#REF!</v>
      </c>
      <c r="AD18" s="260"/>
      <c r="AE18" s="261" t="e">
        <f t="shared" si="2"/>
        <v>#REF!</v>
      </c>
      <c r="AF18" s="261"/>
      <c r="AG18" s="261" t="e">
        <f t="shared" si="1"/>
        <v>#REF!</v>
      </c>
      <c r="AH18" s="260" t="e">
        <f>#REF!</f>
        <v>#REF!</v>
      </c>
      <c r="AI18" s="109"/>
    </row>
    <row r="19" spans="1:35" ht="17.25" customHeight="1">
      <c r="A19" s="155" t="s">
        <v>76</v>
      </c>
      <c r="B19" s="254" t="e">
        <f>#REF!</f>
        <v>#REF!</v>
      </c>
      <c r="C19" s="254" t="e">
        <f>#REF!</f>
        <v>#REF!</v>
      </c>
      <c r="D19" s="254" t="e">
        <f>#REF!</f>
        <v>#REF!</v>
      </c>
      <c r="E19" s="301" t="e">
        <f>#REF!</f>
        <v>#REF!</v>
      </c>
      <c r="F19" s="301" t="e">
        <f>#REF!</f>
        <v>#REF!</v>
      </c>
      <c r="G19" s="301" t="e">
        <f>#REF!</f>
        <v>#REF!</v>
      </c>
      <c r="H19" s="255"/>
      <c r="I19" s="256" t="e">
        <f>#REF!</f>
        <v>#REF!</v>
      </c>
      <c r="J19" s="258"/>
      <c r="K19" s="254" t="e">
        <f>#REF!</f>
        <v>#REF!</v>
      </c>
      <c r="L19" s="254"/>
      <c r="M19" s="255" t="e">
        <f>#REF!</f>
        <v>#REF!</v>
      </c>
      <c r="N19" s="255"/>
      <c r="O19" s="255" t="e">
        <f>#REF!</f>
        <v>#REF!</v>
      </c>
      <c r="P19" s="257" t="e">
        <f>#REF!</f>
        <v>#REF!</v>
      </c>
      <c r="Q19" s="257"/>
      <c r="R19" s="254"/>
      <c r="S19" s="259" t="e">
        <f>#REF!</f>
        <v>#REF!</v>
      </c>
      <c r="T19" s="259"/>
      <c r="U19" s="255" t="e">
        <f>#REF!</f>
        <v>#REF!</v>
      </c>
      <c r="V19" s="255"/>
      <c r="W19" s="255" t="e">
        <f>#REF!</f>
        <v>#REF!</v>
      </c>
      <c r="X19" s="257" t="e">
        <f>#REF!</f>
        <v>#REF!</v>
      </c>
      <c r="Y19" s="257"/>
      <c r="Z19" s="256"/>
      <c r="AA19" s="254" t="e">
        <f>#REF!</f>
        <v>#REF!</v>
      </c>
      <c r="AB19" s="256"/>
      <c r="AC19" s="260" t="e">
        <f t="shared" si="0"/>
        <v>#REF!</v>
      </c>
      <c r="AD19" s="260"/>
      <c r="AE19" s="261" t="e">
        <f t="shared" si="2"/>
        <v>#REF!</v>
      </c>
      <c r="AF19" s="261"/>
      <c r="AG19" s="261" t="e">
        <f t="shared" si="1"/>
        <v>#REF!</v>
      </c>
      <c r="AH19" s="260" t="e">
        <f>#REF!</f>
        <v>#REF!</v>
      </c>
      <c r="AI19" s="109"/>
    </row>
    <row r="20" spans="1:35" ht="17.25" customHeight="1">
      <c r="A20" s="155" t="s">
        <v>535</v>
      </c>
      <c r="B20" s="254" t="e">
        <f>#REF!</f>
        <v>#REF!</v>
      </c>
      <c r="C20" s="254"/>
      <c r="D20" s="254"/>
      <c r="E20" s="95" t="e">
        <f>#REF!</f>
        <v>#REF!</v>
      </c>
      <c r="F20" s="95" t="e">
        <f>#REF!</f>
        <v>#REF!</v>
      </c>
      <c r="G20" s="95" t="e">
        <f>#REF!</f>
        <v>#REF!</v>
      </c>
      <c r="H20" s="255"/>
      <c r="I20" s="256"/>
      <c r="J20" s="258"/>
      <c r="K20" s="174" t="e">
        <f>#REF!</f>
        <v>#REF!</v>
      </c>
      <c r="L20" s="254"/>
      <c r="M20" s="95" t="e">
        <f>#REF!</f>
        <v>#REF!</v>
      </c>
      <c r="N20" s="175"/>
      <c r="O20" s="95" t="e">
        <f>#REF!</f>
        <v>#REF!</v>
      </c>
      <c r="P20" s="257"/>
      <c r="Q20" s="257"/>
      <c r="R20" s="254"/>
      <c r="S20" s="174" t="e">
        <f>#REF!</f>
        <v>#REF!</v>
      </c>
      <c r="T20" s="259"/>
      <c r="U20" s="95" t="e">
        <f>#REF!</f>
        <v>#REF!</v>
      </c>
      <c r="V20" s="255"/>
      <c r="W20" s="95" t="e">
        <f>#REF!</f>
        <v>#REF!</v>
      </c>
      <c r="X20" s="257"/>
      <c r="Y20" s="257"/>
      <c r="Z20" s="256"/>
      <c r="AA20" s="254"/>
      <c r="AB20" s="256"/>
      <c r="AC20" s="174" t="e">
        <f>#REF!</f>
        <v>#REF!</v>
      </c>
      <c r="AD20" s="260"/>
      <c r="AE20" s="95" t="e">
        <f>#REF!</f>
        <v>#REF!</v>
      </c>
      <c r="AF20" s="329"/>
      <c r="AG20" s="95" t="e">
        <f>#REF!</f>
        <v>#REF!</v>
      </c>
      <c r="AH20" s="260"/>
      <c r="AI20" s="109"/>
    </row>
    <row r="21" spans="1:35" ht="17.25" customHeight="1">
      <c r="A21" s="155" t="s">
        <v>52</v>
      </c>
      <c r="B21" s="254" t="e">
        <f>#REF!</f>
        <v>#REF!</v>
      </c>
      <c r="C21" s="254"/>
      <c r="D21" s="254"/>
      <c r="E21" s="255" t="e">
        <f>#REF!</f>
        <v>#REF!</v>
      </c>
      <c r="F21" s="255"/>
      <c r="G21" s="255" t="e">
        <f>#REF!</f>
        <v>#REF!</v>
      </c>
      <c r="H21" s="255"/>
      <c r="I21" s="256" t="e">
        <f>#REF!</f>
        <v>#REF!</v>
      </c>
      <c r="J21" s="258"/>
      <c r="K21" s="254" t="e">
        <f>#REF!</f>
        <v>#REF!</v>
      </c>
      <c r="L21" s="254"/>
      <c r="M21" s="255" t="e">
        <f>#REF!</f>
        <v>#REF!</v>
      </c>
      <c r="N21" s="255"/>
      <c r="O21" s="255" t="e">
        <f>#REF!</f>
        <v>#REF!</v>
      </c>
      <c r="P21" s="257" t="e">
        <f>#REF!</f>
        <v>#REF!</v>
      </c>
      <c r="Q21" s="257"/>
      <c r="R21" s="258"/>
      <c r="S21" s="259" t="e">
        <f>#REF!</f>
        <v>#REF!</v>
      </c>
      <c r="T21" s="259"/>
      <c r="U21" s="255" t="e">
        <f>#REF!</f>
        <v>#REF!</v>
      </c>
      <c r="V21" s="255"/>
      <c r="W21" s="255" t="e">
        <f>#REF!</f>
        <v>#REF!</v>
      </c>
      <c r="X21" s="257" t="e">
        <f>#REF!</f>
        <v>#REF!</v>
      </c>
      <c r="Y21" s="257"/>
      <c r="Z21" s="256"/>
      <c r="AA21" s="254" t="e">
        <f>#REF!</f>
        <v>#REF!</v>
      </c>
      <c r="AB21" s="256"/>
      <c r="AC21" s="260" t="e">
        <f t="shared" si="0"/>
        <v>#REF!</v>
      </c>
      <c r="AD21" s="260"/>
      <c r="AE21" s="261" t="e">
        <f t="shared" si="2"/>
        <v>#REF!</v>
      </c>
      <c r="AF21" s="261"/>
      <c r="AG21" s="261" t="e">
        <f>SUM(G21+O21+W21)</f>
        <v>#REF!</v>
      </c>
      <c r="AH21" s="262" t="e">
        <f>#REF!</f>
        <v>#REF!</v>
      </c>
      <c r="AI21" s="109"/>
    </row>
    <row r="22" spans="1:35" ht="17.25" customHeight="1">
      <c r="A22" s="155" t="s">
        <v>201</v>
      </c>
      <c r="B22" s="254" t="e">
        <f>#REF!</f>
        <v>#REF!</v>
      </c>
      <c r="C22" s="254"/>
      <c r="D22" s="254"/>
      <c r="E22" s="255" t="e">
        <f>#REF!</f>
        <v>#REF!</v>
      </c>
      <c r="F22" s="255"/>
      <c r="G22" s="255" t="e">
        <f>#REF!</f>
        <v>#REF!</v>
      </c>
      <c r="H22" s="255"/>
      <c r="I22" s="256" t="e">
        <f>#REF!</f>
        <v>#REF!</v>
      </c>
      <c r="J22" s="258"/>
      <c r="K22" s="254" t="e">
        <f>#REF!</f>
        <v>#REF!</v>
      </c>
      <c r="L22" s="254"/>
      <c r="M22" s="255" t="e">
        <f>#REF!</f>
        <v>#REF!</v>
      </c>
      <c r="N22" s="255"/>
      <c r="O22" s="255" t="e">
        <f>#REF!</f>
        <v>#REF!</v>
      </c>
      <c r="P22" s="257" t="e">
        <f>#REF!</f>
        <v>#REF!</v>
      </c>
      <c r="Q22" s="257"/>
      <c r="R22" s="258"/>
      <c r="S22" s="259" t="e">
        <f>#REF!</f>
        <v>#REF!</v>
      </c>
      <c r="T22" s="259"/>
      <c r="U22" s="255" t="e">
        <f>#REF!</f>
        <v>#REF!</v>
      </c>
      <c r="V22" s="255"/>
      <c r="W22" s="255" t="e">
        <f>#REF!</f>
        <v>#REF!</v>
      </c>
      <c r="X22" s="257" t="e">
        <f>#REF!</f>
        <v>#REF!</v>
      </c>
      <c r="Y22" s="257"/>
      <c r="Z22" s="258"/>
      <c r="AA22" s="254" t="e">
        <f>#REF!</f>
        <v>#REF!</v>
      </c>
      <c r="AB22" s="256"/>
      <c r="AC22" s="260" t="e">
        <f t="shared" si="0"/>
        <v>#REF!</v>
      </c>
      <c r="AD22" s="260"/>
      <c r="AE22" s="261" t="e">
        <f t="shared" si="2"/>
        <v>#REF!</v>
      </c>
      <c r="AF22" s="261"/>
      <c r="AG22" s="261" t="e">
        <f t="shared" si="1"/>
        <v>#REF!</v>
      </c>
      <c r="AH22" s="260"/>
      <c r="AI22" s="109"/>
    </row>
    <row r="23" spans="1:35" ht="17.25" customHeight="1">
      <c r="A23" s="155" t="s">
        <v>77</v>
      </c>
      <c r="B23" s="254" t="e">
        <f>#REF!</f>
        <v>#REF!</v>
      </c>
      <c r="C23" s="254"/>
      <c r="D23" s="254"/>
      <c r="E23" s="255" t="e">
        <f>#REF!</f>
        <v>#REF!</v>
      </c>
      <c r="F23" s="255"/>
      <c r="G23" s="255" t="e">
        <f>#REF!</f>
        <v>#REF!</v>
      </c>
      <c r="H23" s="255"/>
      <c r="I23" s="256" t="e">
        <f>#REF!</f>
        <v>#REF!</v>
      </c>
      <c r="J23" s="258"/>
      <c r="K23" s="254" t="e">
        <f>#REF!</f>
        <v>#REF!</v>
      </c>
      <c r="L23" s="254"/>
      <c r="M23" s="255" t="e">
        <f>#REF!</f>
        <v>#REF!</v>
      </c>
      <c r="N23" s="255"/>
      <c r="O23" s="255" t="e">
        <f>#REF!</f>
        <v>#REF!</v>
      </c>
      <c r="P23" s="257" t="e">
        <f>#REF!</f>
        <v>#REF!</v>
      </c>
      <c r="Q23" s="257"/>
      <c r="R23" s="258"/>
      <c r="S23" s="259" t="e">
        <f>#REF!</f>
        <v>#REF!</v>
      </c>
      <c r="T23" s="259"/>
      <c r="U23" s="255" t="e">
        <f>#REF!</f>
        <v>#REF!</v>
      </c>
      <c r="V23" s="255"/>
      <c r="W23" s="255" t="e">
        <f>#REF!</f>
        <v>#REF!</v>
      </c>
      <c r="X23" s="257" t="e">
        <f>#REF!</f>
        <v>#REF!</v>
      </c>
      <c r="Y23" s="257"/>
      <c r="Z23" s="256"/>
      <c r="AA23" s="254" t="e">
        <f>#REF!</f>
        <v>#REF!</v>
      </c>
      <c r="AB23" s="256"/>
      <c r="AC23" s="260" t="e">
        <f t="shared" si="0"/>
        <v>#REF!</v>
      </c>
      <c r="AD23" s="260"/>
      <c r="AE23" s="261" t="e">
        <f t="shared" si="2"/>
        <v>#REF!</v>
      </c>
      <c r="AF23" s="261"/>
      <c r="AG23" s="261" t="e">
        <f t="shared" si="1"/>
        <v>#REF!</v>
      </c>
      <c r="AH23" s="260" t="e">
        <f>#REF!</f>
        <v>#REF!</v>
      </c>
      <c r="AI23" s="109"/>
    </row>
    <row r="24" spans="1:35" ht="17.25" customHeight="1">
      <c r="A24" s="263" t="s">
        <v>78</v>
      </c>
      <c r="B24" s="254" t="e">
        <f>#REF!</f>
        <v>#REF!</v>
      </c>
      <c r="C24" s="254"/>
      <c r="D24" s="254"/>
      <c r="E24" s="255" t="e">
        <f>#REF!</f>
        <v>#REF!</v>
      </c>
      <c r="F24" s="255"/>
      <c r="G24" s="255" t="e">
        <f>#REF!</f>
        <v>#REF!</v>
      </c>
      <c r="H24" s="255"/>
      <c r="I24" s="256" t="e">
        <f>#REF!</f>
        <v>#REF!</v>
      </c>
      <c r="J24" s="125"/>
      <c r="K24" s="254" t="e">
        <f>#REF!</f>
        <v>#REF!</v>
      </c>
      <c r="L24" s="254"/>
      <c r="M24" s="255" t="e">
        <f>#REF!</f>
        <v>#REF!</v>
      </c>
      <c r="N24" s="255"/>
      <c r="O24" s="255" t="e">
        <f>#REF!</f>
        <v>#REF!</v>
      </c>
      <c r="P24" s="257" t="e">
        <f>#REF!</f>
        <v>#REF!</v>
      </c>
      <c r="Q24" s="257"/>
      <c r="R24" s="258"/>
      <c r="S24" s="259" t="e">
        <f>#REF!</f>
        <v>#REF!</v>
      </c>
      <c r="T24" s="259"/>
      <c r="U24" s="255" t="e">
        <f>#REF!</f>
        <v>#REF!</v>
      </c>
      <c r="V24" s="255"/>
      <c r="W24" s="255" t="e">
        <f>#REF!</f>
        <v>#REF!</v>
      </c>
      <c r="X24" s="257" t="e">
        <f>#REF!</f>
        <v>#REF!</v>
      </c>
      <c r="Y24" s="257"/>
      <c r="Z24" s="256"/>
      <c r="AA24" s="254" t="e">
        <f>#REF!</f>
        <v>#REF!</v>
      </c>
      <c r="AB24" s="256"/>
      <c r="AC24" s="260" t="e">
        <f t="shared" si="0"/>
        <v>#REF!</v>
      </c>
      <c r="AD24" s="260"/>
      <c r="AE24" s="261" t="e">
        <f t="shared" si="2"/>
        <v>#REF!</v>
      </c>
      <c r="AF24" s="261"/>
      <c r="AG24" s="261" t="e">
        <f t="shared" si="1"/>
        <v>#REF!</v>
      </c>
      <c r="AH24" s="260" t="e">
        <f>#REF!</f>
        <v>#REF!</v>
      </c>
      <c r="AI24" s="109"/>
    </row>
    <row r="25" spans="1:35" ht="17.25" customHeight="1">
      <c r="A25" s="155" t="s">
        <v>111</v>
      </c>
      <c r="B25" s="254" t="e">
        <f>#REF!</f>
        <v>#REF!</v>
      </c>
      <c r="C25" s="254"/>
      <c r="D25" s="254"/>
      <c r="E25" s="255" t="e">
        <f>#REF!</f>
        <v>#REF!</v>
      </c>
      <c r="F25" s="255"/>
      <c r="G25" s="255" t="e">
        <f>#REF!</f>
        <v>#REF!</v>
      </c>
      <c r="H25" s="255"/>
      <c r="I25" s="256" t="e">
        <f>#REF!</f>
        <v>#REF!</v>
      </c>
      <c r="J25" s="258"/>
      <c r="K25" s="254" t="e">
        <f>#REF!</f>
        <v>#REF!</v>
      </c>
      <c r="L25" s="254"/>
      <c r="M25" s="255" t="e">
        <f>#REF!</f>
        <v>#REF!</v>
      </c>
      <c r="N25" s="255"/>
      <c r="O25" s="255" t="e">
        <f>#REF!</f>
        <v>#REF!</v>
      </c>
      <c r="P25" s="257" t="e">
        <f>#REF!</f>
        <v>#REF!</v>
      </c>
      <c r="Q25" s="257"/>
      <c r="R25" s="258"/>
      <c r="S25" s="259" t="e">
        <f>#REF!</f>
        <v>#REF!</v>
      </c>
      <c r="T25" s="259"/>
      <c r="U25" s="255" t="e">
        <f>#REF!</f>
        <v>#REF!</v>
      </c>
      <c r="V25" s="255"/>
      <c r="W25" s="255" t="e">
        <f>#REF!</f>
        <v>#REF!</v>
      </c>
      <c r="X25" s="257" t="e">
        <f>#REF!</f>
        <v>#REF!</v>
      </c>
      <c r="Y25" s="257"/>
      <c r="Z25" s="256"/>
      <c r="AA25" s="256" t="e">
        <f>#REF!</f>
        <v>#REF!</v>
      </c>
      <c r="AB25" s="256"/>
      <c r="AC25" s="260" t="e">
        <f t="shared" si="0"/>
        <v>#REF!</v>
      </c>
      <c r="AD25" s="260"/>
      <c r="AE25" s="261" t="e">
        <f t="shared" si="2"/>
        <v>#REF!</v>
      </c>
      <c r="AF25" s="261"/>
      <c r="AG25" s="261" t="e">
        <f t="shared" si="1"/>
        <v>#REF!</v>
      </c>
      <c r="AH25" s="260" t="e">
        <f>#REF!</f>
        <v>#REF!</v>
      </c>
      <c r="AI25" s="109"/>
    </row>
    <row r="26" spans="1:35" ht="17.25" customHeight="1">
      <c r="A26" s="264" t="s">
        <v>558</v>
      </c>
      <c r="B26" s="254" t="e">
        <f>#REF!</f>
        <v>#REF!</v>
      </c>
      <c r="C26" s="254"/>
      <c r="D26" s="254"/>
      <c r="E26" s="255" t="e">
        <f>#REF!</f>
        <v>#REF!</v>
      </c>
      <c r="F26" s="255"/>
      <c r="G26" s="255" t="e">
        <f>#REF!</f>
        <v>#REF!</v>
      </c>
      <c r="H26" s="255"/>
      <c r="I26" s="256" t="e">
        <f>#REF!</f>
        <v>#REF!</v>
      </c>
      <c r="J26" s="258"/>
      <c r="K26" s="254" t="e">
        <f>#REF!</f>
        <v>#REF!</v>
      </c>
      <c r="L26" s="254"/>
      <c r="M26" s="255" t="e">
        <f>#REF!</f>
        <v>#REF!</v>
      </c>
      <c r="N26" s="255"/>
      <c r="O26" s="255" t="e">
        <f>#REF!</f>
        <v>#REF!</v>
      </c>
      <c r="P26" s="257" t="e">
        <f>#REF!</f>
        <v>#REF!</v>
      </c>
      <c r="Q26" s="257"/>
      <c r="R26" s="258"/>
      <c r="S26" s="259" t="e">
        <f>#REF!</f>
        <v>#REF!</v>
      </c>
      <c r="T26" s="259"/>
      <c r="U26" s="255" t="e">
        <f>#REF!</f>
        <v>#REF!</v>
      </c>
      <c r="V26" s="255"/>
      <c r="W26" s="255" t="e">
        <f>#REF!</f>
        <v>#REF!</v>
      </c>
      <c r="X26" s="257" t="e">
        <f>#REF!</f>
        <v>#REF!</v>
      </c>
      <c r="Y26" s="257"/>
      <c r="Z26" s="256"/>
      <c r="AA26" s="256" t="e">
        <f>#REF!</f>
        <v>#REF!</v>
      </c>
      <c r="AB26" s="256"/>
      <c r="AC26" s="260" t="e">
        <f>SUM(B26+K26+S26)</f>
        <v>#REF!</v>
      </c>
      <c r="AD26" s="260"/>
      <c r="AE26" s="261" t="e">
        <f>SUM(E26+M26+U26)</f>
        <v>#REF!</v>
      </c>
      <c r="AF26" s="261"/>
      <c r="AG26" s="261" t="e">
        <f t="shared" si="1"/>
        <v>#REF!</v>
      </c>
      <c r="AH26" s="260" t="e">
        <f>#REF!</f>
        <v>#REF!</v>
      </c>
      <c r="AI26" s="109"/>
    </row>
    <row r="27" spans="1:35" ht="17.25" customHeight="1">
      <c r="A27" s="264" t="s">
        <v>139</v>
      </c>
      <c r="B27" s="254" t="e">
        <f>#REF!</f>
        <v>#REF!</v>
      </c>
      <c r="C27" s="254"/>
      <c r="D27" s="254"/>
      <c r="E27" s="255" t="e">
        <f>#REF!</f>
        <v>#REF!</v>
      </c>
      <c r="F27" s="255"/>
      <c r="G27" s="255" t="e">
        <f>#REF!</f>
        <v>#REF!</v>
      </c>
      <c r="H27" s="255"/>
      <c r="I27" s="256" t="e">
        <f>#REF!</f>
        <v>#REF!</v>
      </c>
      <c r="J27" s="258"/>
      <c r="K27" s="254" t="e">
        <f>#REF!</f>
        <v>#REF!</v>
      </c>
      <c r="L27" s="254"/>
      <c r="M27" s="255" t="e">
        <f>#REF!</f>
        <v>#REF!</v>
      </c>
      <c r="N27" s="255"/>
      <c r="O27" s="255" t="e">
        <f>#REF!</f>
        <v>#REF!</v>
      </c>
      <c r="P27" s="257" t="e">
        <f>#REF!</f>
        <v>#REF!</v>
      </c>
      <c r="Q27" s="257"/>
      <c r="R27" s="258"/>
      <c r="S27" s="259" t="e">
        <f>#REF!</f>
        <v>#REF!</v>
      </c>
      <c r="T27" s="259"/>
      <c r="U27" s="255" t="e">
        <f>#REF!</f>
        <v>#REF!</v>
      </c>
      <c r="V27" s="255"/>
      <c r="W27" s="255" t="e">
        <f>#REF!</f>
        <v>#REF!</v>
      </c>
      <c r="X27" s="257" t="e">
        <f>#REF!</f>
        <v>#REF!</v>
      </c>
      <c r="Y27" s="257"/>
      <c r="Z27" s="256"/>
      <c r="AA27" s="256" t="e">
        <f>#REF!</f>
        <v>#REF!</v>
      </c>
      <c r="AB27" s="256"/>
      <c r="AC27" s="328" t="e">
        <f>SUM(B27+K27+S27)</f>
        <v>#REF!</v>
      </c>
      <c r="AD27" s="260"/>
      <c r="AE27" s="261" t="e">
        <f>SUM(E27+M27+U27)</f>
        <v>#REF!</v>
      </c>
      <c r="AF27" s="261"/>
      <c r="AG27" s="261" t="e">
        <f t="shared" si="1"/>
        <v>#REF!</v>
      </c>
      <c r="AH27" s="260" t="e">
        <f>#REF!</f>
        <v>#REF!</v>
      </c>
      <c r="AI27" s="109"/>
    </row>
    <row r="28" spans="1:35" ht="17.25" customHeight="1">
      <c r="A28" s="265" t="s">
        <v>582</v>
      </c>
      <c r="B28" s="266"/>
      <c r="C28" s="266"/>
      <c r="D28" s="266"/>
      <c r="E28" s="267"/>
      <c r="F28" s="267"/>
      <c r="G28" s="267"/>
      <c r="H28" s="267"/>
      <c r="I28" s="266"/>
      <c r="J28" s="125"/>
      <c r="K28" s="268"/>
      <c r="L28" s="268"/>
      <c r="M28" s="269"/>
      <c r="N28" s="269"/>
      <c r="O28" s="269"/>
      <c r="P28" s="270"/>
      <c r="Q28" s="270"/>
      <c r="R28" s="271"/>
      <c r="S28" s="257"/>
      <c r="T28" s="257"/>
      <c r="U28" s="270"/>
      <c r="V28" s="270"/>
      <c r="W28" s="270"/>
      <c r="X28" s="266"/>
      <c r="Y28" s="266"/>
      <c r="Z28" s="266"/>
      <c r="AA28" s="125"/>
      <c r="AB28" s="125"/>
      <c r="AC28" s="272"/>
      <c r="AD28" s="272"/>
      <c r="AE28" s="269"/>
      <c r="AF28" s="269"/>
      <c r="AG28" s="269"/>
      <c r="AH28" s="273"/>
      <c r="AI28" s="109"/>
    </row>
    <row r="29" spans="1:35" ht="17.25" customHeight="1">
      <c r="A29" s="253" t="s">
        <v>79</v>
      </c>
      <c r="B29" s="274" t="e">
        <f>#REF!</f>
        <v>#REF!</v>
      </c>
      <c r="C29" s="268"/>
      <c r="D29" s="268"/>
      <c r="E29" s="275" t="e">
        <f>#REF!</f>
        <v>#REF!</v>
      </c>
      <c r="F29" s="275"/>
      <c r="G29" s="275" t="e">
        <f>#REF!</f>
        <v>#REF!</v>
      </c>
      <c r="H29" s="275"/>
      <c r="I29" s="268"/>
      <c r="J29" s="276"/>
      <c r="K29" s="274" t="e">
        <f>#REF!</f>
        <v>#REF!</v>
      </c>
      <c r="L29" s="266"/>
      <c r="M29" s="277" t="e">
        <f>#REF!</f>
        <v>#REF!</v>
      </c>
      <c r="N29" s="270"/>
      <c r="O29" s="275" t="e">
        <f>#REF!</f>
        <v>#REF!</v>
      </c>
      <c r="P29" s="270"/>
      <c r="Q29" s="270"/>
      <c r="R29" s="271"/>
      <c r="S29" s="274" t="e">
        <f>#REF!</f>
        <v>#REF!</v>
      </c>
      <c r="T29" s="268"/>
      <c r="U29" s="275" t="e">
        <f>#REF!</f>
        <v>#REF!</v>
      </c>
      <c r="V29" s="270"/>
      <c r="W29" s="277" t="e">
        <f>#REF!</f>
        <v>#REF!</v>
      </c>
      <c r="X29" s="266"/>
      <c r="Y29" s="266"/>
      <c r="Z29" s="266"/>
      <c r="AA29" s="125"/>
      <c r="AB29" s="125"/>
      <c r="AC29" s="274" t="e">
        <f>SUM(AC15-AE15)/AE15</f>
        <v>#REF!</v>
      </c>
      <c r="AD29" s="268"/>
      <c r="AE29" s="277" t="e">
        <f>SUM(AE15-AG15)/AG15</f>
        <v>#REF!</v>
      </c>
      <c r="AF29" s="269"/>
      <c r="AG29" s="275" t="e">
        <f>#REF!</f>
        <v>#REF!</v>
      </c>
      <c r="AH29" s="273"/>
      <c r="AI29" s="109"/>
    </row>
    <row r="30" spans="1:35" ht="17.25" customHeight="1">
      <c r="A30" s="253" t="s">
        <v>80</v>
      </c>
      <c r="B30" s="274" t="e">
        <f>#REF!</f>
        <v>#REF!</v>
      </c>
      <c r="C30" s="268"/>
      <c r="D30" s="268"/>
      <c r="E30" s="275" t="e">
        <f>#REF!</f>
        <v>#REF!</v>
      </c>
      <c r="F30" s="275"/>
      <c r="G30" s="275" t="e">
        <f>#REF!</f>
        <v>#REF!</v>
      </c>
      <c r="H30" s="275"/>
      <c r="I30" s="270"/>
      <c r="J30" s="278"/>
      <c r="K30" s="274" t="e">
        <f>#REF!</f>
        <v>#REF!</v>
      </c>
      <c r="L30" s="266"/>
      <c r="M30" s="277" t="e">
        <f>#REF!</f>
        <v>#REF!</v>
      </c>
      <c r="N30" s="270"/>
      <c r="O30" s="275" t="e">
        <f>#REF!</f>
        <v>#REF!</v>
      </c>
      <c r="P30" s="270"/>
      <c r="Q30" s="270"/>
      <c r="R30" s="156"/>
      <c r="S30" s="274" t="e">
        <f>#REF!</f>
        <v>#REF!</v>
      </c>
      <c r="T30" s="268"/>
      <c r="U30" s="275" t="e">
        <f>#REF!</f>
        <v>#REF!</v>
      </c>
      <c r="V30" s="270"/>
      <c r="W30" s="277" t="e">
        <f>#REF!</f>
        <v>#REF!</v>
      </c>
      <c r="X30" s="266"/>
      <c r="Y30" s="266"/>
      <c r="Z30" s="266"/>
      <c r="AA30" s="125"/>
      <c r="AB30" s="125"/>
      <c r="AC30" s="274" t="e">
        <f>SUM(AC16-AE16)/AE16</f>
        <v>#REF!</v>
      </c>
      <c r="AD30" s="268"/>
      <c r="AE30" s="277" t="e">
        <f>SUM(AE16-AG16)/AG16</f>
        <v>#REF!</v>
      </c>
      <c r="AF30" s="269"/>
      <c r="AG30" s="275" t="e">
        <f>#REF!</f>
        <v>#REF!</v>
      </c>
      <c r="AH30" s="270"/>
      <c r="AI30" s="109"/>
    </row>
    <row r="31" spans="1:35" ht="17.25" customHeight="1">
      <c r="A31" s="253" t="s">
        <v>81</v>
      </c>
      <c r="B31" s="274" t="e">
        <f>#REF!</f>
        <v>#REF!</v>
      </c>
      <c r="C31" s="266"/>
      <c r="D31" s="266"/>
      <c r="E31" s="275" t="e">
        <f>#REF!</f>
        <v>#REF!</v>
      </c>
      <c r="F31" s="275"/>
      <c r="G31" s="277" t="e">
        <f>#REF!</f>
        <v>#REF!</v>
      </c>
      <c r="H31" s="279"/>
      <c r="I31" s="269"/>
      <c r="J31" s="125"/>
      <c r="K31" s="274" t="e">
        <f>#REF!</f>
        <v>#REF!</v>
      </c>
      <c r="L31" s="268"/>
      <c r="M31" s="275" t="e">
        <f>#REF!</f>
        <v>#REF!</v>
      </c>
      <c r="N31" s="270"/>
      <c r="O31" s="275" t="e">
        <f>#REF!</f>
        <v>#REF!</v>
      </c>
      <c r="P31" s="273"/>
      <c r="Q31" s="273"/>
      <c r="R31" s="156"/>
      <c r="S31" s="274" t="e">
        <f>#REF!</f>
        <v>#REF!</v>
      </c>
      <c r="T31" s="266"/>
      <c r="U31" s="275" t="e">
        <f>#REF!</f>
        <v>#REF!</v>
      </c>
      <c r="V31" s="270"/>
      <c r="W31" s="275" t="e">
        <f>#REF!</f>
        <v>#REF!</v>
      </c>
      <c r="X31" s="266"/>
      <c r="Y31" s="266"/>
      <c r="Z31" s="266"/>
      <c r="AA31" s="125"/>
      <c r="AB31" s="125"/>
      <c r="AC31" s="274" t="e">
        <f>SUM(AC18-AE18)/AE18</f>
        <v>#REF!</v>
      </c>
      <c r="AD31" s="266"/>
      <c r="AE31" s="277" t="e">
        <f>SUM(AE18-AG18)/AG18</f>
        <v>#REF!</v>
      </c>
      <c r="AF31" s="270"/>
      <c r="AG31" s="277" t="e">
        <f>#REF!</f>
        <v>#REF!</v>
      </c>
      <c r="AH31" s="273"/>
      <c r="AI31" s="109"/>
    </row>
    <row r="32" spans="1:35" ht="17.25" customHeight="1">
      <c r="A32" s="155" t="s">
        <v>190</v>
      </c>
      <c r="B32" s="274" t="e">
        <f>#REF!</f>
        <v>#REF!</v>
      </c>
      <c r="C32" s="268"/>
      <c r="D32" s="268"/>
      <c r="E32" s="275" t="e">
        <f>#REF!</f>
        <v>#REF!</v>
      </c>
      <c r="F32" s="275"/>
      <c r="G32" s="277" t="e">
        <f>#REF!</f>
        <v>#REF!</v>
      </c>
      <c r="H32" s="279"/>
      <c r="I32" s="270"/>
      <c r="J32" s="125"/>
      <c r="K32" s="274" t="e">
        <f>#REF!</f>
        <v>#REF!</v>
      </c>
      <c r="L32" s="266"/>
      <c r="M32" s="277" t="e">
        <f>#REF!</f>
        <v>#REF!</v>
      </c>
      <c r="N32" s="273"/>
      <c r="O32" s="275" t="e">
        <f>#REF!</f>
        <v>#REF!</v>
      </c>
      <c r="P32" s="270"/>
      <c r="Q32" s="270"/>
      <c r="R32" s="156"/>
      <c r="S32" s="274" t="e">
        <f>#REF!</f>
        <v>#REF!</v>
      </c>
      <c r="T32" s="268"/>
      <c r="U32" s="275" t="e">
        <f>#REF!</f>
        <v>#REF!</v>
      </c>
      <c r="V32" s="269"/>
      <c r="W32" s="275" t="e">
        <f>#REF!</f>
        <v>#REF!</v>
      </c>
      <c r="X32" s="270"/>
      <c r="Y32" s="270"/>
      <c r="Z32" s="270"/>
      <c r="AA32" s="125"/>
      <c r="AB32" s="125"/>
      <c r="AC32" s="274" t="e">
        <f>SUM(AC24-AE24)/AE24</f>
        <v>#REF!</v>
      </c>
      <c r="AD32" s="268"/>
      <c r="AE32" s="277" t="e">
        <f>SUM(AE24-AG24)/AG24</f>
        <v>#REF!</v>
      </c>
      <c r="AF32" s="270"/>
      <c r="AG32" s="275" t="e">
        <f>#REF!</f>
        <v>#REF!</v>
      </c>
      <c r="AH32" s="270"/>
      <c r="AI32" s="109"/>
    </row>
    <row r="33" spans="1:35" ht="17.25" customHeight="1">
      <c r="A33" s="155" t="s">
        <v>53</v>
      </c>
      <c r="B33" s="274" t="e">
        <f>#REF!</f>
        <v>#REF!</v>
      </c>
      <c r="C33" s="270"/>
      <c r="D33" s="270"/>
      <c r="E33" s="191" t="e">
        <f>#REF!</f>
        <v>#REF!</v>
      </c>
      <c r="F33" s="279"/>
      <c r="G33" s="302" t="e">
        <f>#REF!</f>
        <v>#REF!</v>
      </c>
      <c r="H33" s="275"/>
      <c r="I33" s="125"/>
      <c r="J33" s="125"/>
      <c r="K33" s="188" t="e">
        <f>#REF!</f>
        <v>#REF!</v>
      </c>
      <c r="L33" s="270"/>
      <c r="M33" s="312" t="e">
        <f>#REF!</f>
        <v>#REF!</v>
      </c>
      <c r="N33" s="270"/>
      <c r="O33" s="302" t="e">
        <f>#REF!</f>
        <v>#REF!</v>
      </c>
      <c r="P33" s="125"/>
      <c r="Q33" s="125"/>
      <c r="R33" s="125"/>
      <c r="S33" s="279" t="e">
        <f>#REF!</f>
        <v>#REF!</v>
      </c>
      <c r="T33" s="266"/>
      <c r="U33" s="302" t="e">
        <f>#REF!</f>
        <v>#REF!</v>
      </c>
      <c r="V33" s="270"/>
      <c r="W33" s="275" t="e">
        <f>#REF!</f>
        <v>#REF!</v>
      </c>
      <c r="X33" s="266"/>
      <c r="Y33" s="266"/>
      <c r="Z33" s="266"/>
      <c r="AA33" s="125"/>
      <c r="AB33" s="125"/>
      <c r="AC33" s="274" t="e">
        <f>SUM(AC21-AE21)/AE21</f>
        <v>#REF!</v>
      </c>
      <c r="AD33" s="270"/>
      <c r="AE33" s="302" t="e">
        <f>SUM(AE21-AG21)/AG21</f>
        <v>#REF!</v>
      </c>
      <c r="AF33" s="270"/>
      <c r="AG33" s="302" t="e">
        <f>#REF!</f>
        <v>#REF!</v>
      </c>
      <c r="AH33" s="273"/>
      <c r="AI33" s="109"/>
    </row>
    <row r="34" spans="1:35" ht="12" customHeight="1">
      <c r="A34" s="155"/>
      <c r="B34" s="266"/>
      <c r="C34" s="266"/>
      <c r="D34" s="266"/>
      <c r="E34" s="273"/>
      <c r="F34" s="273"/>
      <c r="G34" s="273"/>
      <c r="H34" s="273"/>
      <c r="I34" s="269"/>
      <c r="J34" s="125"/>
      <c r="K34" s="266"/>
      <c r="L34" s="266"/>
      <c r="M34" s="273"/>
      <c r="N34" s="273"/>
      <c r="O34" s="273"/>
      <c r="P34" s="269"/>
      <c r="Q34" s="269"/>
      <c r="R34" s="271"/>
      <c r="S34" s="257"/>
      <c r="T34" s="257"/>
      <c r="U34" s="157"/>
      <c r="V34" s="273"/>
      <c r="W34" s="273"/>
      <c r="X34" s="273"/>
      <c r="Y34" s="273"/>
      <c r="Z34" s="273"/>
      <c r="AA34" s="125"/>
      <c r="AB34" s="125"/>
      <c r="AC34" s="268"/>
      <c r="AD34" s="268"/>
      <c r="AE34" s="273"/>
      <c r="AF34" s="273"/>
      <c r="AG34" s="273"/>
      <c r="AH34" s="273"/>
      <c r="AI34" s="109"/>
    </row>
    <row r="35" spans="1:35" ht="17.25" customHeight="1">
      <c r="A35" s="155" t="s">
        <v>82</v>
      </c>
      <c r="B35" s="266" t="e">
        <f>#REF!</f>
        <v>#REF!</v>
      </c>
      <c r="C35" s="266"/>
      <c r="D35" s="266"/>
      <c r="E35" s="157" t="e">
        <f>#REF!</f>
        <v>#REF!</v>
      </c>
      <c r="F35" s="157"/>
      <c r="G35" s="157" t="e">
        <f>#REF!</f>
        <v>#REF!</v>
      </c>
      <c r="H35" s="157"/>
      <c r="I35" s="273" t="e">
        <f>#REF!</f>
        <v>#REF!</v>
      </c>
      <c r="J35" s="125"/>
      <c r="K35" s="266" t="e">
        <f>#REF!</f>
        <v>#REF!</v>
      </c>
      <c r="L35" s="266"/>
      <c r="M35" s="157" t="e">
        <f>#REF!</f>
        <v>#REF!</v>
      </c>
      <c r="N35" s="157"/>
      <c r="O35" s="157" t="e">
        <f>#REF!</f>
        <v>#REF!</v>
      </c>
      <c r="P35" s="273" t="e">
        <f>#REF!</f>
        <v>#REF!</v>
      </c>
      <c r="Q35" s="273"/>
      <c r="R35" s="271"/>
      <c r="S35" s="266" t="e">
        <f>#REF!</f>
        <v>#REF!</v>
      </c>
      <c r="T35" s="266"/>
      <c r="U35" s="157" t="e">
        <f>#REF!</f>
        <v>#REF!</v>
      </c>
      <c r="V35" s="273"/>
      <c r="W35" s="157" t="e">
        <f>#REF!</f>
        <v>#REF!</v>
      </c>
      <c r="X35" s="273" t="e">
        <f>#REF!</f>
        <v>#REF!</v>
      </c>
      <c r="Y35" s="273"/>
      <c r="Z35" s="273"/>
      <c r="AA35" s="125"/>
      <c r="AB35" s="125"/>
      <c r="AC35" s="268" t="e">
        <f>SUM(AC23)/AC15</f>
        <v>#REF!</v>
      </c>
      <c r="AD35" s="268"/>
      <c r="AE35" s="157" t="e">
        <f>SUM(AE23)/AE15</f>
        <v>#REF!</v>
      </c>
      <c r="AF35" s="157"/>
      <c r="AG35" s="157" t="e">
        <f>SUM(AG23)/AG15</f>
        <v>#REF!</v>
      </c>
      <c r="AH35" s="273" t="e">
        <f>#REF!</f>
        <v>#REF!</v>
      </c>
      <c r="AI35" s="109"/>
    </row>
    <row r="36" spans="1:35" ht="17.25" customHeight="1">
      <c r="A36" s="155" t="s">
        <v>83</v>
      </c>
      <c r="B36" s="266" t="e">
        <f>#REF!</f>
        <v>#REF!</v>
      </c>
      <c r="C36" s="266"/>
      <c r="D36" s="266"/>
      <c r="E36" s="157" t="e">
        <f>#REF!</f>
        <v>#REF!</v>
      </c>
      <c r="F36" s="157"/>
      <c r="G36" s="157" t="e">
        <f>#REF!</f>
        <v>#REF!</v>
      </c>
      <c r="H36" s="157"/>
      <c r="I36" s="273" t="e">
        <f>#REF!</f>
        <v>#REF!</v>
      </c>
      <c r="J36" s="125"/>
      <c r="K36" s="266" t="e">
        <f>#REF!</f>
        <v>#REF!</v>
      </c>
      <c r="L36" s="266"/>
      <c r="M36" s="157" t="e">
        <f>#REF!</f>
        <v>#REF!</v>
      </c>
      <c r="N36" s="157"/>
      <c r="O36" s="157" t="e">
        <f>#REF!</f>
        <v>#REF!</v>
      </c>
      <c r="P36" s="273" t="e">
        <f>#REF!</f>
        <v>#REF!</v>
      </c>
      <c r="Q36" s="273"/>
      <c r="R36" s="125"/>
      <c r="S36" s="266" t="e">
        <f>#REF!</f>
        <v>#REF!</v>
      </c>
      <c r="T36" s="266"/>
      <c r="U36" s="157" t="e">
        <f>#REF!</f>
        <v>#REF!</v>
      </c>
      <c r="V36" s="273"/>
      <c r="W36" s="157" t="e">
        <f>#REF!</f>
        <v>#REF!</v>
      </c>
      <c r="X36" s="273" t="e">
        <f>#REF!</f>
        <v>#REF!</v>
      </c>
      <c r="Y36" s="273"/>
      <c r="Z36" s="125"/>
      <c r="AA36" s="125"/>
      <c r="AB36" s="125"/>
      <c r="AC36" s="268" t="e">
        <f>#REF!</f>
        <v>#REF!</v>
      </c>
      <c r="AD36" s="268"/>
      <c r="AE36" s="157" t="e">
        <f>#REF!</f>
        <v>#REF!</v>
      </c>
      <c r="AF36" s="157"/>
      <c r="AG36" s="157" t="e">
        <f>#REF!</f>
        <v>#REF!</v>
      </c>
      <c r="AH36" s="273" t="e">
        <f>#REF!</f>
        <v>#REF!</v>
      </c>
      <c r="AI36" s="109"/>
    </row>
    <row r="37" spans="1:35" ht="17.25" customHeight="1">
      <c r="A37" s="155" t="s">
        <v>84</v>
      </c>
      <c r="B37" s="266" t="e">
        <f>#REF!</f>
        <v>#REF!</v>
      </c>
      <c r="C37" s="266"/>
      <c r="D37" s="266"/>
      <c r="E37" s="157" t="e">
        <f>#REF!</f>
        <v>#REF!</v>
      </c>
      <c r="F37" s="157"/>
      <c r="G37" s="157" t="e">
        <f>#REF!</f>
        <v>#REF!</v>
      </c>
      <c r="H37" s="157"/>
      <c r="I37" s="273" t="e">
        <f>#REF!</f>
        <v>#REF!</v>
      </c>
      <c r="J37" s="125"/>
      <c r="K37" s="266" t="e">
        <f>#REF!</f>
        <v>#REF!</v>
      </c>
      <c r="L37" s="266"/>
      <c r="M37" s="157" t="e">
        <f>#REF!</f>
        <v>#REF!</v>
      </c>
      <c r="N37" s="157"/>
      <c r="O37" s="157" t="e">
        <f>#REF!</f>
        <v>#REF!</v>
      </c>
      <c r="P37" s="273" t="e">
        <f>#REF!</f>
        <v>#REF!</v>
      </c>
      <c r="Q37" s="273"/>
      <c r="R37" s="125"/>
      <c r="S37" s="266" t="e">
        <f>#REF!</f>
        <v>#REF!</v>
      </c>
      <c r="T37" s="266"/>
      <c r="U37" s="157" t="e">
        <f>#REF!</f>
        <v>#REF!</v>
      </c>
      <c r="V37" s="273"/>
      <c r="W37" s="157" t="e">
        <f>#REF!</f>
        <v>#REF!</v>
      </c>
      <c r="X37" s="273" t="e">
        <f>#REF!</f>
        <v>#REF!</v>
      </c>
      <c r="Y37" s="273"/>
      <c r="Z37" s="125"/>
      <c r="AA37" s="125"/>
      <c r="AB37" s="125"/>
      <c r="AC37" s="268" t="e">
        <f>#REF!</f>
        <v>#REF!</v>
      </c>
      <c r="AD37" s="268"/>
      <c r="AE37" s="157" t="e">
        <f>#REF!</f>
        <v>#REF!</v>
      </c>
      <c r="AF37" s="157"/>
      <c r="AG37" s="157" t="e">
        <f>#REF!</f>
        <v>#REF!</v>
      </c>
      <c r="AH37" s="273" t="e">
        <f>#REF!</f>
        <v>#REF!</v>
      </c>
      <c r="AI37" s="109"/>
    </row>
    <row r="38" spans="1:35" ht="15" customHeight="1">
      <c r="A38" s="253" t="s">
        <v>86</v>
      </c>
      <c r="B38" s="266" t="e">
        <f>#REF!</f>
        <v>#REF!</v>
      </c>
      <c r="C38" s="266"/>
      <c r="D38" s="266"/>
      <c r="E38" s="157" t="e">
        <f>#REF!</f>
        <v>#REF!</v>
      </c>
      <c r="F38" s="157"/>
      <c r="G38" s="157" t="e">
        <f>#REF!</f>
        <v>#REF!</v>
      </c>
      <c r="H38" s="157"/>
      <c r="I38" s="273" t="e">
        <f>#REF!</f>
        <v>#REF!</v>
      </c>
      <c r="J38" s="125"/>
      <c r="K38" s="266" t="e">
        <f>#REF!</f>
        <v>#REF!</v>
      </c>
      <c r="L38" s="266"/>
      <c r="M38" s="157" t="e">
        <f>#REF!</f>
        <v>#REF!</v>
      </c>
      <c r="N38" s="157"/>
      <c r="O38" s="157" t="e">
        <f>#REF!</f>
        <v>#REF!</v>
      </c>
      <c r="P38" s="273" t="e">
        <f>#REF!</f>
        <v>#REF!</v>
      </c>
      <c r="Q38" s="273"/>
      <c r="R38" s="125"/>
      <c r="S38" s="266" t="e">
        <f>#REF!</f>
        <v>#REF!</v>
      </c>
      <c r="T38" s="266"/>
      <c r="U38" s="157" t="e">
        <f>#REF!</f>
        <v>#REF!</v>
      </c>
      <c r="V38" s="273"/>
      <c r="W38" s="157" t="e">
        <f>#REF!</f>
        <v>#REF!</v>
      </c>
      <c r="X38" s="273" t="e">
        <f>#REF!</f>
        <v>#REF!</v>
      </c>
      <c r="Y38" s="273"/>
      <c r="Z38" s="125"/>
      <c r="AA38" s="125"/>
      <c r="AB38" s="125"/>
      <c r="AC38" s="268" t="e">
        <f>#REF!</f>
        <v>#REF!</v>
      </c>
      <c r="AD38" s="268"/>
      <c r="AE38" s="157" t="e">
        <f>#REF!</f>
        <v>#REF!</v>
      </c>
      <c r="AF38" s="157"/>
      <c r="AG38" s="157" t="e">
        <f>#REF!</f>
        <v>#REF!</v>
      </c>
      <c r="AH38" s="273" t="e">
        <f>#REF!</f>
        <v>#REF!</v>
      </c>
      <c r="AI38" s="109"/>
    </row>
    <row r="39" spans="1:35" ht="12.75" customHeight="1">
      <c r="A39" s="125"/>
      <c r="B39" s="266"/>
      <c r="C39" s="266"/>
      <c r="D39" s="266"/>
      <c r="E39" s="273"/>
      <c r="F39" s="273"/>
      <c r="G39" s="273"/>
      <c r="H39" s="273"/>
      <c r="I39" s="273"/>
      <c r="J39" s="273"/>
      <c r="K39" s="125"/>
      <c r="L39" s="125"/>
      <c r="M39" s="125"/>
      <c r="N39" s="125"/>
      <c r="O39" s="125"/>
      <c r="P39" s="125"/>
      <c r="Q39" s="125"/>
      <c r="R39" s="273"/>
      <c r="S39" s="125"/>
      <c r="T39" s="125"/>
      <c r="U39" s="125"/>
      <c r="V39" s="125"/>
      <c r="W39" s="125"/>
      <c r="X39" s="125"/>
      <c r="Y39" s="125"/>
      <c r="Z39" s="273"/>
      <c r="AA39" s="125"/>
      <c r="AB39" s="125"/>
      <c r="AC39" s="268"/>
      <c r="AD39" s="268"/>
      <c r="AE39" s="269"/>
      <c r="AF39" s="269"/>
      <c r="AG39" s="269"/>
      <c r="AH39" s="273"/>
      <c r="AI39" s="109"/>
    </row>
    <row r="40" spans="1:35" ht="18.75" customHeight="1">
      <c r="A40" s="125" t="s">
        <v>192</v>
      </c>
      <c r="B40" s="266"/>
      <c r="C40" s="266"/>
      <c r="D40" s="266"/>
      <c r="E40" s="273"/>
      <c r="F40" s="273"/>
      <c r="G40" s="273"/>
      <c r="H40" s="273"/>
      <c r="I40" s="273"/>
      <c r="J40" s="125"/>
      <c r="K40" s="125"/>
      <c r="L40" s="125"/>
      <c r="M40" s="125"/>
      <c r="N40" s="125"/>
      <c r="O40" s="125"/>
      <c r="P40" s="125"/>
      <c r="Q40" s="125"/>
      <c r="R40" s="125"/>
      <c r="S40" s="125"/>
      <c r="T40" s="125"/>
      <c r="U40" s="125"/>
      <c r="V40" s="125"/>
      <c r="W40" s="125"/>
      <c r="X40" s="125"/>
      <c r="Y40" s="125"/>
      <c r="Z40" s="273"/>
      <c r="AA40" s="125"/>
      <c r="AB40" s="125"/>
      <c r="AC40" s="268"/>
      <c r="AD40" s="268"/>
      <c r="AE40" s="269"/>
      <c r="AF40" s="269"/>
      <c r="AG40" s="269"/>
      <c r="AH40" s="273"/>
      <c r="AI40" s="23"/>
    </row>
    <row r="41" spans="1:35" ht="18.75" customHeight="1">
      <c r="A41" s="155" t="s">
        <v>208</v>
      </c>
      <c r="B41" s="266"/>
      <c r="C41" s="266"/>
      <c r="D41" s="266"/>
      <c r="E41" s="273"/>
      <c r="F41" s="273"/>
      <c r="G41" s="273"/>
      <c r="H41" s="273"/>
      <c r="I41" s="273"/>
      <c r="J41" s="280"/>
      <c r="K41" s="125"/>
      <c r="L41" s="125"/>
      <c r="M41" s="125"/>
      <c r="N41" s="125"/>
      <c r="O41" s="125"/>
      <c r="P41" s="125"/>
      <c r="Q41" s="125"/>
      <c r="R41" s="273"/>
      <c r="S41" s="125"/>
      <c r="T41" s="125"/>
      <c r="U41" s="125"/>
      <c r="V41" s="125"/>
      <c r="W41" s="125"/>
      <c r="X41" s="125"/>
      <c r="Y41" s="125"/>
      <c r="Z41" s="273"/>
      <c r="AA41" s="125"/>
      <c r="AB41" s="125"/>
      <c r="AC41" s="268"/>
      <c r="AD41" s="268"/>
      <c r="AE41" s="269"/>
      <c r="AF41" s="269"/>
      <c r="AG41" s="269"/>
      <c r="AH41" s="273"/>
      <c r="AI41" s="23"/>
    </row>
    <row r="42" spans="1:35" ht="18.75" customHeight="1">
      <c r="A42" s="155" t="s">
        <v>87</v>
      </c>
      <c r="B42" s="266" t="e">
        <f>#REF!</f>
        <v>#REF!</v>
      </c>
      <c r="C42" s="266"/>
      <c r="D42" s="266"/>
      <c r="E42" s="157" t="e">
        <f>#REF!</f>
        <v>#REF!</v>
      </c>
      <c r="F42" s="157"/>
      <c r="G42" s="157" t="e">
        <f>#REF!</f>
        <v>#REF!</v>
      </c>
      <c r="H42" s="157"/>
      <c r="I42" s="273" t="e">
        <f>#REF!</f>
        <v>#REF!</v>
      </c>
      <c r="J42" s="125"/>
      <c r="K42" s="266" t="e">
        <f>#REF!</f>
        <v>#REF!</v>
      </c>
      <c r="L42" s="266"/>
      <c r="M42" s="157" t="e">
        <f>#REF!</f>
        <v>#REF!</v>
      </c>
      <c r="N42" s="157"/>
      <c r="O42" s="157" t="e">
        <f>#REF!</f>
        <v>#REF!</v>
      </c>
      <c r="P42" s="273" t="e">
        <f>#REF!</f>
        <v>#REF!</v>
      </c>
      <c r="Q42" s="273"/>
      <c r="R42" s="125"/>
      <c r="S42" s="266" t="e">
        <f>#REF!</f>
        <v>#REF!</v>
      </c>
      <c r="T42" s="266"/>
      <c r="U42" s="157" t="e">
        <f>#REF!</f>
        <v>#REF!</v>
      </c>
      <c r="V42" s="157"/>
      <c r="W42" s="157" t="e">
        <f>#REF!</f>
        <v>#REF!</v>
      </c>
      <c r="X42" s="273" t="e">
        <f>#REF!</f>
        <v>#REF!</v>
      </c>
      <c r="Y42" s="273"/>
      <c r="Z42" s="125"/>
      <c r="AA42" s="125"/>
      <c r="AB42" s="125"/>
      <c r="AC42" s="268" t="e">
        <f>#REF!</f>
        <v>#REF!</v>
      </c>
      <c r="AD42" s="268"/>
      <c r="AE42" s="281" t="e">
        <f>#REF!</f>
        <v>#REF!</v>
      </c>
      <c r="AF42" s="281"/>
      <c r="AG42" s="281" t="e">
        <f>#REF!</f>
        <v>#REF!</v>
      </c>
      <c r="AH42" s="273" t="e">
        <f>#REF!</f>
        <v>#REF!</v>
      </c>
      <c r="AI42" s="109"/>
    </row>
    <row r="43" spans="1:35" ht="18.75" customHeight="1">
      <c r="A43" s="155" t="s">
        <v>209</v>
      </c>
      <c r="B43" s="266"/>
      <c r="C43" s="266"/>
      <c r="D43" s="266"/>
      <c r="E43" s="157"/>
      <c r="F43" s="157"/>
      <c r="G43" s="157"/>
      <c r="H43" s="157"/>
      <c r="I43" s="273"/>
      <c r="J43" s="125"/>
      <c r="K43" s="282"/>
      <c r="L43" s="282"/>
      <c r="M43" s="157"/>
      <c r="N43" s="157"/>
      <c r="O43" s="157"/>
      <c r="P43" s="273"/>
      <c r="Q43" s="273"/>
      <c r="R43" s="273"/>
      <c r="S43" s="282"/>
      <c r="T43" s="282"/>
      <c r="U43" s="157"/>
      <c r="V43" s="157"/>
      <c r="W43" s="157"/>
      <c r="X43" s="273"/>
      <c r="Y43" s="273"/>
      <c r="Z43" s="125"/>
      <c r="AA43" s="125"/>
      <c r="AB43" s="125"/>
      <c r="AC43" s="268"/>
      <c r="AD43" s="268"/>
      <c r="AE43" s="281"/>
      <c r="AF43" s="281"/>
      <c r="AG43" s="281"/>
      <c r="AH43" s="273"/>
      <c r="AI43" s="109"/>
    </row>
    <row r="44" spans="1:35" ht="18.75" customHeight="1">
      <c r="A44" s="155" t="s">
        <v>89</v>
      </c>
      <c r="B44" s="266" t="e">
        <f>#REF!</f>
        <v>#REF!</v>
      </c>
      <c r="C44" s="266"/>
      <c r="D44" s="266"/>
      <c r="E44" s="157" t="e">
        <f>#REF!</f>
        <v>#REF!</v>
      </c>
      <c r="F44" s="157"/>
      <c r="G44" s="157" t="e">
        <f>#REF!</f>
        <v>#REF!</v>
      </c>
      <c r="H44" s="157"/>
      <c r="I44" s="273" t="e">
        <f>#REF!</f>
        <v>#REF!</v>
      </c>
      <c r="J44" s="283"/>
      <c r="K44" s="266" t="e">
        <f>#REF!</f>
        <v>#REF!</v>
      </c>
      <c r="L44" s="266"/>
      <c r="M44" s="157" t="e">
        <f>#REF!</f>
        <v>#REF!</v>
      </c>
      <c r="N44" s="157"/>
      <c r="O44" s="157" t="e">
        <f>#REF!</f>
        <v>#REF!</v>
      </c>
      <c r="P44" s="273" t="e">
        <f>#REF!</f>
        <v>#REF!</v>
      </c>
      <c r="Q44" s="273"/>
      <c r="R44" s="271"/>
      <c r="S44" s="266" t="e">
        <f>#REF!</f>
        <v>#REF!</v>
      </c>
      <c r="T44" s="266"/>
      <c r="U44" s="157" t="e">
        <f>#REF!</f>
        <v>#REF!</v>
      </c>
      <c r="V44" s="157"/>
      <c r="W44" s="157" t="e">
        <f>#REF!</f>
        <v>#REF!</v>
      </c>
      <c r="X44" s="273" t="e">
        <f>#REF!</f>
        <v>#REF!</v>
      </c>
      <c r="Y44" s="273"/>
      <c r="Z44" s="273"/>
      <c r="AA44" s="125"/>
      <c r="AB44" s="125"/>
      <c r="AC44" s="268" t="e">
        <f>#REF!</f>
        <v>#REF!</v>
      </c>
      <c r="AD44" s="268"/>
      <c r="AE44" s="281" t="e">
        <f>#REF!</f>
        <v>#REF!</v>
      </c>
      <c r="AF44" s="281"/>
      <c r="AG44" s="281" t="e">
        <f>#REF!</f>
        <v>#REF!</v>
      </c>
      <c r="AH44" s="273" t="e">
        <f>#REF!</f>
        <v>#REF!</v>
      </c>
      <c r="AI44" s="109"/>
    </row>
    <row r="45" spans="1:35" ht="12.75" customHeight="1">
      <c r="A45" s="125"/>
      <c r="B45" s="266"/>
      <c r="C45" s="266"/>
      <c r="D45" s="266"/>
      <c r="E45" s="157"/>
      <c r="F45" s="157"/>
      <c r="G45" s="157"/>
      <c r="H45" s="157"/>
      <c r="I45" s="273"/>
      <c r="J45" s="283"/>
      <c r="K45" s="266"/>
      <c r="L45" s="266"/>
      <c r="M45" s="157"/>
      <c r="N45" s="157"/>
      <c r="O45" s="157"/>
      <c r="P45" s="273"/>
      <c r="Q45" s="273"/>
      <c r="R45" s="271"/>
      <c r="S45" s="266"/>
      <c r="T45" s="266"/>
      <c r="U45" s="157"/>
      <c r="V45" s="157"/>
      <c r="W45" s="157"/>
      <c r="X45" s="273"/>
      <c r="Y45" s="273"/>
      <c r="Z45" s="273"/>
      <c r="AA45" s="125"/>
      <c r="AB45" s="125"/>
      <c r="AC45" s="268"/>
      <c r="AD45" s="268"/>
      <c r="AE45" s="273"/>
      <c r="AF45" s="273"/>
      <c r="AG45" s="273"/>
      <c r="AH45" s="273"/>
      <c r="AI45" s="109"/>
    </row>
    <row r="46" spans="1:35" ht="18.75" customHeight="1">
      <c r="A46" s="125" t="s">
        <v>194</v>
      </c>
      <c r="B46" s="266"/>
      <c r="C46" s="266"/>
      <c r="D46" s="266"/>
      <c r="E46" s="157"/>
      <c r="F46" s="157"/>
      <c r="G46" s="157"/>
      <c r="H46" s="157"/>
      <c r="I46" s="273"/>
      <c r="J46" s="283"/>
      <c r="K46" s="266"/>
      <c r="L46" s="266"/>
      <c r="M46" s="157"/>
      <c r="N46" s="157"/>
      <c r="O46" s="157"/>
      <c r="P46" s="273"/>
      <c r="Q46" s="273"/>
      <c r="R46" s="271"/>
      <c r="S46" s="266"/>
      <c r="T46" s="266"/>
      <c r="U46" s="157"/>
      <c r="V46" s="157"/>
      <c r="W46" s="157"/>
      <c r="X46" s="273"/>
      <c r="Y46" s="273"/>
      <c r="Z46" s="273"/>
      <c r="AA46" s="125"/>
      <c r="AB46" s="125"/>
      <c r="AC46" s="268"/>
      <c r="AD46" s="268"/>
      <c r="AE46" s="273"/>
      <c r="AF46" s="273"/>
      <c r="AG46" s="273"/>
      <c r="AH46" s="273"/>
      <c r="AI46" s="109"/>
    </row>
    <row r="47" spans="1:35" ht="18.75" customHeight="1">
      <c r="A47" s="155" t="s">
        <v>95</v>
      </c>
      <c r="B47" s="266" t="e">
        <f>#REF!</f>
        <v>#REF!</v>
      </c>
      <c r="C47" s="266"/>
      <c r="D47" s="266"/>
      <c r="E47" s="157" t="e">
        <f>#REF!</f>
        <v>#REF!</v>
      </c>
      <c r="F47" s="157"/>
      <c r="G47" s="157" t="e">
        <f>#REF!</f>
        <v>#REF!</v>
      </c>
      <c r="H47" s="157"/>
      <c r="I47" s="273" t="e">
        <f>#REF!</f>
        <v>#REF!</v>
      </c>
      <c r="J47" s="273"/>
      <c r="K47" s="266" t="e">
        <f>#REF!</f>
        <v>#REF!</v>
      </c>
      <c r="L47" s="266"/>
      <c r="M47" s="157" t="e">
        <f>#REF!</f>
        <v>#REF!</v>
      </c>
      <c r="N47" s="157"/>
      <c r="O47" s="157" t="e">
        <f>#REF!</f>
        <v>#REF!</v>
      </c>
      <c r="P47" s="273" t="e">
        <f>#REF!</f>
        <v>#REF!</v>
      </c>
      <c r="Q47" s="273"/>
      <c r="R47" s="271"/>
      <c r="S47" s="266" t="e">
        <f>#REF!</f>
        <v>#REF!</v>
      </c>
      <c r="T47" s="266"/>
      <c r="U47" s="157" t="e">
        <f>#REF!</f>
        <v>#REF!</v>
      </c>
      <c r="V47" s="157"/>
      <c r="W47" s="157" t="e">
        <f>#REF!</f>
        <v>#REF!</v>
      </c>
      <c r="X47" s="273" t="e">
        <f>#REF!</f>
        <v>#REF!</v>
      </c>
      <c r="Y47" s="273"/>
      <c r="Z47" s="273"/>
      <c r="AA47" s="125"/>
      <c r="AB47" s="125"/>
      <c r="AC47" s="268" t="e">
        <f>#REF!</f>
        <v>#REF!</v>
      </c>
      <c r="AD47" s="268"/>
      <c r="AE47" s="281" t="e">
        <f>#REF!</f>
        <v>#REF!</v>
      </c>
      <c r="AF47" s="281"/>
      <c r="AG47" s="281" t="e">
        <f>#REF!</f>
        <v>#REF!</v>
      </c>
      <c r="AH47" s="273" t="e">
        <f>#REF!</f>
        <v>#REF!</v>
      </c>
      <c r="AI47" s="109"/>
    </row>
    <row r="48" spans="1:35" ht="18.75" customHeight="1">
      <c r="A48" s="155" t="s">
        <v>54</v>
      </c>
      <c r="B48" s="266" t="e">
        <f>#REF!</f>
        <v>#REF!</v>
      </c>
      <c r="C48" s="266"/>
      <c r="D48" s="266"/>
      <c r="E48" s="157" t="e">
        <f>#REF!</f>
        <v>#REF!</v>
      </c>
      <c r="F48" s="157"/>
      <c r="G48" s="157" t="e">
        <f>#REF!</f>
        <v>#REF!</v>
      </c>
      <c r="H48" s="157"/>
      <c r="I48" s="273" t="e">
        <f>#REF!</f>
        <v>#REF!</v>
      </c>
      <c r="J48" s="125"/>
      <c r="K48" s="266" t="e">
        <f>#REF!</f>
        <v>#REF!</v>
      </c>
      <c r="L48" s="266"/>
      <c r="M48" s="157" t="e">
        <f>#REF!</f>
        <v>#REF!</v>
      </c>
      <c r="N48" s="157"/>
      <c r="O48" s="157" t="e">
        <f>#REF!</f>
        <v>#REF!</v>
      </c>
      <c r="P48" s="273" t="e">
        <f>#REF!</f>
        <v>#REF!</v>
      </c>
      <c r="Q48" s="273"/>
      <c r="R48" s="125"/>
      <c r="S48" s="266" t="e">
        <f>#REF!</f>
        <v>#REF!</v>
      </c>
      <c r="T48" s="266"/>
      <c r="U48" s="157" t="e">
        <f>#REF!</f>
        <v>#REF!</v>
      </c>
      <c r="V48" s="157"/>
      <c r="W48" s="157" t="e">
        <f>#REF!</f>
        <v>#REF!</v>
      </c>
      <c r="X48" s="273" t="e">
        <f>#REF!</f>
        <v>#REF!</v>
      </c>
      <c r="Y48" s="273"/>
      <c r="Z48" s="125"/>
      <c r="AA48" s="125"/>
      <c r="AB48" s="125"/>
      <c r="AC48" s="268" t="e">
        <f>#REF!</f>
        <v>#REF!</v>
      </c>
      <c r="AD48" s="268"/>
      <c r="AE48" s="281" t="e">
        <f>#REF!</f>
        <v>#REF!</v>
      </c>
      <c r="AF48" s="281"/>
      <c r="AG48" s="281" t="e">
        <f>#REF!</f>
        <v>#REF!</v>
      </c>
      <c r="AH48" s="273" t="e">
        <f>#REF!</f>
        <v>#REF!</v>
      </c>
      <c r="AI48" s="109"/>
    </row>
    <row r="49" spans="1:35" ht="18.75" customHeight="1">
      <c r="A49" s="155" t="s">
        <v>55</v>
      </c>
      <c r="B49" s="266" t="e">
        <f>#REF!</f>
        <v>#REF!</v>
      </c>
      <c r="C49" s="266"/>
      <c r="D49" s="266"/>
      <c r="E49" s="157" t="e">
        <f>#REF!</f>
        <v>#REF!</v>
      </c>
      <c r="F49" s="157"/>
      <c r="G49" s="157" t="e">
        <f>#REF!</f>
        <v>#REF!</v>
      </c>
      <c r="H49" s="157"/>
      <c r="I49" s="273" t="e">
        <f>#REF!</f>
        <v>#REF!</v>
      </c>
      <c r="J49" s="125"/>
      <c r="K49" s="266" t="e">
        <f>#REF!</f>
        <v>#REF!</v>
      </c>
      <c r="L49" s="266"/>
      <c r="M49" s="157" t="e">
        <f>#REF!</f>
        <v>#REF!</v>
      </c>
      <c r="N49" s="157"/>
      <c r="O49" s="157" t="e">
        <f>#REF!</f>
        <v>#REF!</v>
      </c>
      <c r="P49" s="273" t="e">
        <f>#REF!</f>
        <v>#REF!</v>
      </c>
      <c r="Q49" s="273"/>
      <c r="R49" s="125"/>
      <c r="S49" s="266" t="e">
        <f>#REF!</f>
        <v>#REF!</v>
      </c>
      <c r="T49" s="266"/>
      <c r="U49" s="157" t="e">
        <f>#REF!</f>
        <v>#REF!</v>
      </c>
      <c r="V49" s="157"/>
      <c r="W49" s="157" t="e">
        <f>#REF!</f>
        <v>#REF!</v>
      </c>
      <c r="X49" s="273" t="e">
        <f>#REF!</f>
        <v>#REF!</v>
      </c>
      <c r="Y49" s="273"/>
      <c r="Z49" s="125"/>
      <c r="AA49" s="125"/>
      <c r="AB49" s="125"/>
      <c r="AC49" s="268" t="e">
        <f>#REF!</f>
        <v>#REF!</v>
      </c>
      <c r="AD49" s="268"/>
      <c r="AE49" s="281" t="e">
        <f>#REF!</f>
        <v>#REF!</v>
      </c>
      <c r="AF49" s="281"/>
      <c r="AG49" s="281" t="e">
        <f>#REF!</f>
        <v>#REF!</v>
      </c>
      <c r="AH49" s="273" t="e">
        <f>#REF!</f>
        <v>#REF!</v>
      </c>
      <c r="AI49" s="109"/>
    </row>
    <row r="50" spans="1:35" ht="18.75" customHeight="1">
      <c r="A50" s="155" t="s">
        <v>56</v>
      </c>
      <c r="B50" s="266"/>
      <c r="C50" s="266"/>
      <c r="D50" s="266"/>
      <c r="E50" s="157"/>
      <c r="F50" s="157"/>
      <c r="G50" s="157"/>
      <c r="H50" s="157"/>
      <c r="I50" s="273"/>
      <c r="J50" s="284"/>
      <c r="K50" s="266"/>
      <c r="L50" s="266"/>
      <c r="M50" s="157"/>
      <c r="N50" s="157"/>
      <c r="O50" s="157"/>
      <c r="P50" s="273"/>
      <c r="Q50" s="273"/>
      <c r="R50" s="285"/>
      <c r="S50" s="266"/>
      <c r="T50" s="266"/>
      <c r="U50" s="157"/>
      <c r="V50" s="157"/>
      <c r="W50" s="157"/>
      <c r="X50" s="273"/>
      <c r="Y50" s="273"/>
      <c r="Z50" s="284"/>
      <c r="AA50" s="125"/>
      <c r="AB50" s="125"/>
      <c r="AC50" s="268"/>
      <c r="AD50" s="268"/>
      <c r="AE50" s="281"/>
      <c r="AF50" s="281"/>
      <c r="AG50" s="281"/>
      <c r="AH50" s="273"/>
      <c r="AI50" s="23"/>
    </row>
    <row r="51" spans="1:35" ht="18.75" customHeight="1">
      <c r="A51" s="155" t="s">
        <v>533</v>
      </c>
      <c r="B51" s="266" t="e">
        <f>#REF!</f>
        <v>#REF!</v>
      </c>
      <c r="C51" s="266"/>
      <c r="D51" s="266"/>
      <c r="E51" s="157" t="e">
        <f>#REF!</f>
        <v>#REF!</v>
      </c>
      <c r="F51" s="157"/>
      <c r="G51" s="157" t="e">
        <f>#REF!</f>
        <v>#REF!</v>
      </c>
      <c r="H51" s="157"/>
      <c r="I51" s="273" t="e">
        <f>#REF!</f>
        <v>#REF!</v>
      </c>
      <c r="J51" s="271"/>
      <c r="K51" s="266" t="e">
        <f>#REF!</f>
        <v>#REF!</v>
      </c>
      <c r="L51" s="266"/>
      <c r="M51" s="157" t="e">
        <f>#REF!</f>
        <v>#REF!</v>
      </c>
      <c r="N51" s="157"/>
      <c r="O51" s="157" t="e">
        <f>#REF!</f>
        <v>#REF!</v>
      </c>
      <c r="P51" s="273" t="e">
        <f>#REF!</f>
        <v>#REF!</v>
      </c>
      <c r="Q51" s="273"/>
      <c r="R51" s="273"/>
      <c r="S51" s="266" t="e">
        <f>#REF!</f>
        <v>#REF!</v>
      </c>
      <c r="T51" s="266"/>
      <c r="U51" s="157" t="e">
        <f>#REF!</f>
        <v>#REF!</v>
      </c>
      <c r="V51" s="157"/>
      <c r="W51" s="157" t="e">
        <f>#REF!</f>
        <v>#REF!</v>
      </c>
      <c r="X51" s="273" t="e">
        <f>#REF!</f>
        <v>#REF!</v>
      </c>
      <c r="Y51" s="273"/>
      <c r="Z51" s="273"/>
      <c r="AA51" s="125"/>
      <c r="AB51" s="125"/>
      <c r="AC51" s="268" t="e">
        <f>#REF!</f>
        <v>#REF!</v>
      </c>
      <c r="AD51" s="268"/>
      <c r="AE51" s="281" t="e">
        <f>#REF!</f>
        <v>#REF!</v>
      </c>
      <c r="AF51" s="281"/>
      <c r="AG51" s="281" t="e">
        <f>#REF!</f>
        <v>#REF!</v>
      </c>
      <c r="AH51" s="273" t="e">
        <f>#REF!</f>
        <v>#REF!</v>
      </c>
      <c r="AI51" s="125"/>
    </row>
    <row r="52" spans="1:35" ht="12.75" customHeight="1">
      <c r="A52" s="125"/>
      <c r="B52" s="266"/>
      <c r="C52" s="266"/>
      <c r="D52" s="266"/>
      <c r="E52" s="157"/>
      <c r="F52" s="157"/>
      <c r="G52" s="157"/>
      <c r="H52" s="157"/>
      <c r="I52" s="273"/>
      <c r="J52" s="271"/>
      <c r="K52" s="266"/>
      <c r="L52" s="266"/>
      <c r="M52" s="157"/>
      <c r="N52" s="157"/>
      <c r="O52" s="157"/>
      <c r="P52" s="273"/>
      <c r="Q52" s="273"/>
      <c r="R52" s="273"/>
      <c r="S52" s="266"/>
      <c r="T52" s="266"/>
      <c r="U52" s="157"/>
      <c r="V52" s="157"/>
      <c r="W52" s="157"/>
      <c r="X52" s="273"/>
      <c r="Y52" s="273"/>
      <c r="Z52" s="273"/>
      <c r="AA52" s="125"/>
      <c r="AB52" s="125"/>
      <c r="AC52" s="268"/>
      <c r="AD52" s="268"/>
      <c r="AE52" s="269"/>
      <c r="AF52" s="269"/>
      <c r="AG52" s="269"/>
      <c r="AH52" s="273"/>
      <c r="AI52" s="125"/>
    </row>
    <row r="53" spans="1:35" ht="15.75">
      <c r="A53" s="125" t="s">
        <v>195</v>
      </c>
      <c r="B53" s="266"/>
      <c r="C53" s="266"/>
      <c r="D53" s="266"/>
      <c r="E53" s="157"/>
      <c r="F53" s="157"/>
      <c r="G53" s="157"/>
      <c r="H53" s="157"/>
      <c r="I53" s="273"/>
      <c r="J53" s="286"/>
      <c r="K53" s="266"/>
      <c r="L53" s="266"/>
      <c r="M53" s="157"/>
      <c r="N53" s="157"/>
      <c r="O53" s="157"/>
      <c r="P53" s="273"/>
      <c r="Q53" s="273"/>
      <c r="R53" s="273"/>
      <c r="S53" s="266"/>
      <c r="T53" s="266"/>
      <c r="U53" s="157"/>
      <c r="V53" s="157"/>
      <c r="W53" s="157"/>
      <c r="X53" s="273"/>
      <c r="Y53" s="273"/>
      <c r="Z53" s="273"/>
      <c r="AA53" s="125"/>
      <c r="AB53" s="125"/>
      <c r="AC53" s="268"/>
      <c r="AD53" s="268"/>
      <c r="AE53" s="269"/>
      <c r="AF53" s="269"/>
      <c r="AG53" s="269"/>
      <c r="AH53" s="273"/>
      <c r="AI53" s="23"/>
    </row>
    <row r="54" spans="1:35" ht="18.75">
      <c r="A54" s="253" t="s">
        <v>98</v>
      </c>
      <c r="B54" s="287" t="e">
        <f>#REF!</f>
        <v>#REF!</v>
      </c>
      <c r="C54" s="287"/>
      <c r="D54" s="287"/>
      <c r="E54" s="288" t="e">
        <f>#REF!</f>
        <v>#REF!</v>
      </c>
      <c r="F54" s="288"/>
      <c r="G54" s="288" t="e">
        <f>#REF!</f>
        <v>#REF!</v>
      </c>
      <c r="H54" s="288"/>
      <c r="I54" s="284" t="e">
        <f>#REF!</f>
        <v>#REF!</v>
      </c>
      <c r="J54" s="125"/>
      <c r="K54" s="287" t="e">
        <f>#REF!</f>
        <v>#REF!</v>
      </c>
      <c r="L54" s="287"/>
      <c r="M54" s="288" t="e">
        <f>#REF!</f>
        <v>#REF!</v>
      </c>
      <c r="N54" s="288"/>
      <c r="O54" s="288" t="e">
        <f>#REF!</f>
        <v>#REF!</v>
      </c>
      <c r="P54" s="284" t="e">
        <f>#REF!</f>
        <v>#REF!</v>
      </c>
      <c r="Q54" s="284"/>
      <c r="R54" s="125"/>
      <c r="S54" s="287" t="e">
        <f>#REF!</f>
        <v>#REF!</v>
      </c>
      <c r="T54" s="287"/>
      <c r="U54" s="288" t="e">
        <f>#REF!</f>
        <v>#REF!</v>
      </c>
      <c r="V54" s="288"/>
      <c r="W54" s="288" t="e">
        <f>#REF!</f>
        <v>#REF!</v>
      </c>
      <c r="X54" s="284" t="e">
        <f>#REF!</f>
        <v>#REF!</v>
      </c>
      <c r="Y54" s="284"/>
      <c r="Z54" s="125"/>
      <c r="AA54" s="125"/>
      <c r="AB54" s="125"/>
      <c r="AC54" s="289" t="e">
        <f>#REF!</f>
        <v>#REF!</v>
      </c>
      <c r="AD54" s="289"/>
      <c r="AE54" s="290" t="e">
        <f>#REF!</f>
        <v>#REF!</v>
      </c>
      <c r="AF54" s="290"/>
      <c r="AG54" s="290" t="e">
        <f>#REF!</f>
        <v>#REF!</v>
      </c>
      <c r="AH54" s="284" t="e">
        <f>#REF!</f>
        <v>#REF!</v>
      </c>
      <c r="AI54" s="109"/>
    </row>
    <row r="55" spans="1:35" ht="18.75">
      <c r="A55" s="291" t="s">
        <v>99</v>
      </c>
      <c r="B55" s="266" t="e">
        <f>#REF!</f>
        <v>#REF!</v>
      </c>
      <c r="C55" s="266"/>
      <c r="D55" s="266"/>
      <c r="E55" s="157" t="e">
        <f>#REF!</f>
        <v>#REF!</v>
      </c>
      <c r="F55" s="157"/>
      <c r="G55" s="157" t="e">
        <f>#REF!</f>
        <v>#REF!</v>
      </c>
      <c r="H55" s="157"/>
      <c r="I55" s="273" t="e">
        <f>#REF!</f>
        <v>#REF!</v>
      </c>
      <c r="J55" s="125"/>
      <c r="K55" s="266" t="e">
        <f>#REF!</f>
        <v>#REF!</v>
      </c>
      <c r="L55" s="266"/>
      <c r="M55" s="157" t="e">
        <f>#REF!</f>
        <v>#REF!</v>
      </c>
      <c r="N55" s="157"/>
      <c r="O55" s="157" t="e">
        <f>#REF!</f>
        <v>#REF!</v>
      </c>
      <c r="P55" s="273" t="e">
        <f>#REF!</f>
        <v>#REF!</v>
      </c>
      <c r="Q55" s="273"/>
      <c r="R55" s="125"/>
      <c r="S55" s="266" t="e">
        <f>#REF!</f>
        <v>#REF!</v>
      </c>
      <c r="T55" s="266"/>
      <c r="U55" s="157" t="e">
        <f>#REF!</f>
        <v>#REF!</v>
      </c>
      <c r="V55" s="157"/>
      <c r="W55" s="157" t="e">
        <f>#REF!</f>
        <v>#REF!</v>
      </c>
      <c r="X55" s="273" t="e">
        <f>#REF!</f>
        <v>#REF!</v>
      </c>
      <c r="Y55" s="273"/>
      <c r="Z55" s="125"/>
      <c r="AA55" s="125"/>
      <c r="AB55" s="125"/>
      <c r="AC55" s="309" t="e">
        <f>#REF!</f>
        <v>#REF!</v>
      </c>
      <c r="AD55" s="309"/>
      <c r="AE55" s="153" t="e">
        <f>#REF!</f>
        <v>#REF!</v>
      </c>
      <c r="AF55" s="153"/>
      <c r="AG55" s="153" t="e">
        <f>#REF!</f>
        <v>#REF!</v>
      </c>
      <c r="AH55" s="273" t="e">
        <f>#REF!</f>
        <v>#REF!</v>
      </c>
      <c r="AI55" s="109"/>
    </row>
    <row r="56" spans="1:35" ht="18.75">
      <c r="A56" s="253" t="s">
        <v>100</v>
      </c>
      <c r="B56" s="266" t="e">
        <f>#REF!</f>
        <v>#REF!</v>
      </c>
      <c r="C56" s="266"/>
      <c r="D56" s="266"/>
      <c r="E56" s="157" t="e">
        <f>#REF!</f>
        <v>#REF!</v>
      </c>
      <c r="F56" s="157"/>
      <c r="G56" s="157" t="e">
        <f>#REF!</f>
        <v>#REF!</v>
      </c>
      <c r="H56" s="157"/>
      <c r="I56" s="273" t="e">
        <f>#REF!</f>
        <v>#REF!</v>
      </c>
      <c r="J56" s="273"/>
      <c r="K56" s="266" t="e">
        <f>#REF!</f>
        <v>#REF!</v>
      </c>
      <c r="L56" s="266"/>
      <c r="M56" s="157" t="e">
        <f>#REF!</f>
        <v>#REF!</v>
      </c>
      <c r="N56" s="157"/>
      <c r="O56" s="157" t="e">
        <f>#REF!</f>
        <v>#REF!</v>
      </c>
      <c r="P56" s="273" t="e">
        <f>#REF!</f>
        <v>#REF!</v>
      </c>
      <c r="Q56" s="273"/>
      <c r="R56" s="271"/>
      <c r="S56" s="266" t="e">
        <f>#REF!</f>
        <v>#REF!</v>
      </c>
      <c r="T56" s="266"/>
      <c r="U56" s="157" t="e">
        <f>#REF!</f>
        <v>#REF!</v>
      </c>
      <c r="V56" s="157"/>
      <c r="W56" s="157" t="e">
        <f>#REF!</f>
        <v>#REF!</v>
      </c>
      <c r="X56" s="273" t="e">
        <f>#REF!</f>
        <v>#REF!</v>
      </c>
      <c r="Y56" s="273"/>
      <c r="Z56" s="292"/>
      <c r="AA56" s="125"/>
      <c r="AB56" s="125"/>
      <c r="AC56" s="309" t="e">
        <f>#REF!</f>
        <v>#REF!</v>
      </c>
      <c r="AD56" s="309"/>
      <c r="AE56" s="153" t="e">
        <f>#REF!</f>
        <v>#REF!</v>
      </c>
      <c r="AF56" s="153"/>
      <c r="AG56" s="153" t="e">
        <f>#REF!</f>
        <v>#REF!</v>
      </c>
      <c r="AH56" s="273" t="e">
        <f>#REF!</f>
        <v>#REF!</v>
      </c>
      <c r="AI56" s="109"/>
    </row>
    <row r="57" spans="1:35" ht="15.75">
      <c r="A57" s="155" t="s">
        <v>61</v>
      </c>
      <c r="B57" s="266" t="e">
        <f>#REF!</f>
        <v>#REF!</v>
      </c>
      <c r="C57" s="266"/>
      <c r="D57" s="266"/>
      <c r="E57" s="157" t="e">
        <f>#REF!</f>
        <v>#REF!</v>
      </c>
      <c r="F57" s="157"/>
      <c r="G57" s="157" t="e">
        <f>#REF!</f>
        <v>#REF!</v>
      </c>
      <c r="H57" s="157"/>
      <c r="I57" s="273" t="e">
        <f>#REF!</f>
        <v>#REF!</v>
      </c>
      <c r="J57" s="271"/>
      <c r="K57" s="266" t="e">
        <f>#REF!</f>
        <v>#REF!</v>
      </c>
      <c r="L57" s="266"/>
      <c r="M57" s="157" t="e">
        <f>#REF!</f>
        <v>#REF!</v>
      </c>
      <c r="N57" s="157"/>
      <c r="O57" s="157" t="e">
        <f>#REF!</f>
        <v>#REF!</v>
      </c>
      <c r="P57" s="273" t="e">
        <f>#REF!</f>
        <v>#REF!</v>
      </c>
      <c r="Q57" s="273"/>
      <c r="R57" s="271"/>
      <c r="S57" s="266" t="e">
        <f>#REF!</f>
        <v>#REF!</v>
      </c>
      <c r="T57" s="266"/>
      <c r="U57" s="157" t="e">
        <f>#REF!</f>
        <v>#REF!</v>
      </c>
      <c r="V57" s="157"/>
      <c r="W57" s="157" t="e">
        <f>#REF!</f>
        <v>#REF!</v>
      </c>
      <c r="X57" s="273" t="e">
        <f>#REF!</f>
        <v>#REF!</v>
      </c>
      <c r="Y57" s="273"/>
      <c r="Z57" s="292"/>
      <c r="AA57" s="125"/>
      <c r="AB57" s="125"/>
      <c r="AC57" s="309" t="e">
        <f>#REF!</f>
        <v>#REF!</v>
      </c>
      <c r="AD57" s="309"/>
      <c r="AE57" s="153" t="e">
        <f>#REF!</f>
        <v>#REF!</v>
      </c>
      <c r="AF57" s="153"/>
      <c r="AG57" s="153" t="e">
        <f>#REF!</f>
        <v>#REF!</v>
      </c>
      <c r="AH57" s="273" t="e">
        <f>#REF!</f>
        <v>#REF!</v>
      </c>
      <c r="AI57" s="109"/>
    </row>
    <row r="58" spans="1:35" ht="15.75">
      <c r="A58" s="125"/>
      <c r="B58" s="266"/>
      <c r="C58" s="266"/>
      <c r="D58" s="266"/>
      <c r="E58" s="273"/>
      <c r="F58" s="273"/>
      <c r="G58" s="273"/>
      <c r="H58" s="273"/>
      <c r="I58" s="273"/>
      <c r="J58" s="271"/>
      <c r="K58" s="266"/>
      <c r="L58" s="266"/>
      <c r="M58" s="273"/>
      <c r="N58" s="273"/>
      <c r="O58" s="273"/>
      <c r="P58" s="273"/>
      <c r="Q58" s="273"/>
      <c r="R58" s="271"/>
      <c r="S58" s="266"/>
      <c r="T58" s="266"/>
      <c r="U58" s="273"/>
      <c r="V58" s="273"/>
      <c r="W58" s="273"/>
      <c r="X58" s="273"/>
      <c r="Y58" s="273"/>
      <c r="Z58" s="292"/>
      <c r="AA58" s="125"/>
      <c r="AB58" s="125"/>
      <c r="AC58" s="268"/>
      <c r="AD58" s="268"/>
      <c r="AE58" s="269"/>
      <c r="AF58" s="269"/>
      <c r="AG58" s="269"/>
      <c r="AH58" s="273"/>
      <c r="AI58" s="109"/>
    </row>
    <row r="59" spans="1:35" ht="18" customHeight="1">
      <c r="A59" s="125" t="s">
        <v>198</v>
      </c>
      <c r="B59" s="266"/>
      <c r="C59" s="266"/>
      <c r="D59" s="266"/>
      <c r="E59" s="273"/>
      <c r="F59" s="273"/>
      <c r="G59" s="273"/>
      <c r="H59" s="273"/>
      <c r="I59" s="273"/>
      <c r="J59" s="273"/>
      <c r="K59" s="266"/>
      <c r="L59" s="266"/>
      <c r="M59" s="273"/>
      <c r="N59" s="273"/>
      <c r="O59" s="273"/>
      <c r="P59" s="273"/>
      <c r="Q59" s="273"/>
      <c r="R59" s="271"/>
      <c r="S59" s="266"/>
      <c r="T59" s="266"/>
      <c r="U59" s="273"/>
      <c r="V59" s="273"/>
      <c r="W59" s="273"/>
      <c r="X59" s="273"/>
      <c r="Y59" s="273"/>
      <c r="Z59" s="271"/>
      <c r="AA59" s="125"/>
      <c r="AB59" s="125"/>
      <c r="AC59" s="268"/>
      <c r="AD59" s="268"/>
      <c r="AE59" s="269"/>
      <c r="AF59" s="269"/>
      <c r="AG59" s="269"/>
      <c r="AH59" s="273"/>
      <c r="AI59" s="23"/>
    </row>
    <row r="60" spans="1:35" ht="16.5" customHeight="1">
      <c r="A60" s="253" t="s">
        <v>101</v>
      </c>
      <c r="B60" s="251" t="e">
        <f>#REF!</f>
        <v>#REF!</v>
      </c>
      <c r="C60" s="266"/>
      <c r="D60" s="266"/>
      <c r="E60" s="293" t="e">
        <f>#REF!</f>
        <v>#REF!</v>
      </c>
      <c r="F60" s="293"/>
      <c r="G60" s="293" t="e">
        <f>#REF!</f>
        <v>#REF!</v>
      </c>
      <c r="H60" s="293"/>
      <c r="I60" s="292" t="e">
        <f>#REF!</f>
        <v>#REF!</v>
      </c>
      <c r="J60" s="292"/>
      <c r="K60" s="251" t="e">
        <f>#REF!</f>
        <v>#REF!</v>
      </c>
      <c r="L60" s="251"/>
      <c r="M60" s="293" t="e">
        <f>#REF!</f>
        <v>#REF!</v>
      </c>
      <c r="N60" s="293"/>
      <c r="O60" s="293" t="e">
        <f>#REF!</f>
        <v>#REF!</v>
      </c>
      <c r="P60" s="273" t="e">
        <f>#REF!</f>
        <v>#REF!</v>
      </c>
      <c r="Q60" s="273"/>
      <c r="R60" s="271"/>
      <c r="S60" s="266" t="e">
        <f>#REF!</f>
        <v>#REF!</v>
      </c>
      <c r="T60" s="266"/>
      <c r="U60" s="157" t="e">
        <f>#REF!</f>
        <v>#REF!</v>
      </c>
      <c r="V60" s="273"/>
      <c r="W60" s="157" t="e">
        <f>#REF!</f>
        <v>#REF!</v>
      </c>
      <c r="X60" s="273" t="e">
        <f>#REF!</f>
        <v>#REF!</v>
      </c>
      <c r="Y60" s="273"/>
      <c r="Z60" s="271"/>
      <c r="AA60" s="125"/>
      <c r="AB60" s="125"/>
      <c r="AC60" s="268" t="e">
        <f>#REF!</f>
        <v>#REF!</v>
      </c>
      <c r="AD60" s="268"/>
      <c r="AE60" s="281" t="e">
        <f>#REF!</f>
        <v>#REF!</v>
      </c>
      <c r="AF60" s="281"/>
      <c r="AG60" s="281" t="e">
        <f>#REF!</f>
        <v>#REF!</v>
      </c>
      <c r="AH60" s="273" t="e">
        <f>#REF!</f>
        <v>#REF!</v>
      </c>
      <c r="AI60" s="23"/>
    </row>
    <row r="61" spans="1:35" ht="18" customHeight="1">
      <c r="A61" s="155" t="s">
        <v>110</v>
      </c>
      <c r="B61" s="251" t="e">
        <f>#REF!</f>
        <v>#REF!</v>
      </c>
      <c r="C61" s="266"/>
      <c r="D61" s="266"/>
      <c r="E61" s="293" t="e">
        <f>#REF!</f>
        <v>#REF!</v>
      </c>
      <c r="F61" s="293"/>
      <c r="G61" s="293" t="e">
        <f>#REF!</f>
        <v>#REF!</v>
      </c>
      <c r="H61" s="293"/>
      <c r="I61" s="292" t="e">
        <f>#REF!</f>
        <v>#REF!</v>
      </c>
      <c r="J61" s="292"/>
      <c r="K61" s="251" t="e">
        <f>#REF!</f>
        <v>#REF!</v>
      </c>
      <c r="L61" s="251"/>
      <c r="M61" s="293" t="e">
        <f>#REF!</f>
        <v>#REF!</v>
      </c>
      <c r="N61" s="293"/>
      <c r="O61" s="293" t="e">
        <f>#REF!</f>
        <v>#REF!</v>
      </c>
      <c r="P61" s="273" t="e">
        <f>#REF!</f>
        <v>#REF!</v>
      </c>
      <c r="Q61" s="273"/>
      <c r="R61" s="271"/>
      <c r="S61" s="251" t="e">
        <f>#REF!</f>
        <v>#REF!</v>
      </c>
      <c r="T61" s="266"/>
      <c r="U61" s="293" t="e">
        <f>#REF!</f>
        <v>#REF!</v>
      </c>
      <c r="V61" s="292"/>
      <c r="W61" s="293" t="e">
        <f>#REF!</f>
        <v>#REF!</v>
      </c>
      <c r="X61" s="273" t="e">
        <f>#REF!</f>
        <v>#REF!</v>
      </c>
      <c r="Y61" s="273"/>
      <c r="Z61" s="271"/>
      <c r="AA61" s="125"/>
      <c r="AB61" s="125"/>
      <c r="AC61" s="268" t="e">
        <f>#REF!</f>
        <v>#REF!</v>
      </c>
      <c r="AD61" s="268"/>
      <c r="AE61" s="281" t="e">
        <f>#REF!</f>
        <v>#REF!</v>
      </c>
      <c r="AF61" s="281"/>
      <c r="AG61" s="281" t="e">
        <f>#REF!</f>
        <v>#REF!</v>
      </c>
      <c r="AH61" s="273" t="e">
        <f>#REF!</f>
        <v>#REF!</v>
      </c>
      <c r="AI61" s="23"/>
    </row>
    <row r="62" spans="1:35" ht="18.75">
      <c r="A62" s="253" t="s">
        <v>88</v>
      </c>
      <c r="B62" s="266" t="e">
        <f>#REF!</f>
        <v>#REF!</v>
      </c>
      <c r="C62" s="266"/>
      <c r="D62" s="266"/>
      <c r="E62" s="157" t="e">
        <f>#REF!</f>
        <v>#REF!</v>
      </c>
      <c r="F62" s="157"/>
      <c r="G62" s="157" t="e">
        <f>#REF!</f>
        <v>#REF!</v>
      </c>
      <c r="H62" s="157"/>
      <c r="I62" s="273" t="e">
        <f>#REF!</f>
        <v>#REF!</v>
      </c>
      <c r="J62" s="273"/>
      <c r="K62" s="266" t="e">
        <f>#REF!</f>
        <v>#REF!</v>
      </c>
      <c r="L62" s="266"/>
      <c r="M62" s="157" t="e">
        <f>#REF!</f>
        <v>#REF!</v>
      </c>
      <c r="N62" s="157"/>
      <c r="O62" s="157" t="e">
        <f>#REF!</f>
        <v>#REF!</v>
      </c>
      <c r="P62" s="273" t="e">
        <f>#REF!</f>
        <v>#REF!</v>
      </c>
      <c r="Q62" s="273"/>
      <c r="R62" s="271"/>
      <c r="S62" s="266" t="e">
        <f>#REF!</f>
        <v>#REF!</v>
      </c>
      <c r="T62" s="266"/>
      <c r="U62" s="157" t="e">
        <f>#REF!</f>
        <v>#REF!</v>
      </c>
      <c r="V62" s="273"/>
      <c r="W62" s="157" t="e">
        <f>#REF!</f>
        <v>#REF!</v>
      </c>
      <c r="X62" s="273" t="e">
        <f>#REF!</f>
        <v>#REF!</v>
      </c>
      <c r="Y62" s="273"/>
      <c r="Z62" s="273"/>
      <c r="AA62" s="125"/>
      <c r="AB62" s="125"/>
      <c r="AC62" s="268" t="e">
        <f>#REF!</f>
        <v>#REF!</v>
      </c>
      <c r="AD62" s="268"/>
      <c r="AE62" s="281" t="e">
        <f>#REF!</f>
        <v>#REF!</v>
      </c>
      <c r="AF62" s="281"/>
      <c r="AG62" s="281" t="e">
        <f>#REF!</f>
        <v>#REF!</v>
      </c>
      <c r="AH62" s="273"/>
      <c r="AI62" s="23"/>
    </row>
    <row r="63" spans="1:35" ht="18.75" hidden="1">
      <c r="A63" s="294"/>
      <c r="B63" s="266"/>
      <c r="C63" s="266"/>
      <c r="D63" s="266"/>
      <c r="E63" s="273"/>
      <c r="F63" s="273"/>
      <c r="G63" s="273"/>
      <c r="H63" s="273"/>
      <c r="I63" s="273"/>
      <c r="J63" s="273"/>
      <c r="K63" s="266"/>
      <c r="L63" s="266"/>
      <c r="M63" s="157"/>
      <c r="N63" s="157"/>
      <c r="O63" s="157"/>
      <c r="P63" s="273"/>
      <c r="Q63" s="273"/>
      <c r="R63" s="271"/>
      <c r="S63" s="266"/>
      <c r="T63" s="266"/>
      <c r="U63" s="273"/>
      <c r="V63" s="273"/>
      <c r="W63" s="273"/>
      <c r="X63" s="273"/>
      <c r="Y63" s="273"/>
      <c r="Z63" s="273"/>
      <c r="AA63" s="125"/>
      <c r="AB63" s="125"/>
      <c r="AC63" s="268"/>
      <c r="AD63" s="268"/>
      <c r="AE63" s="281"/>
      <c r="AF63" s="281"/>
      <c r="AG63" s="281"/>
      <c r="AH63" s="273"/>
      <c r="AI63" s="23"/>
    </row>
    <row r="64" spans="1:35" ht="15.75" hidden="1">
      <c r="A64" s="563" t="s">
        <v>552</v>
      </c>
      <c r="B64" s="563"/>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295"/>
      <c r="AI64" s="23"/>
    </row>
    <row r="65" spans="1:35" ht="15.75" hidden="1">
      <c r="A65" s="563" t="s">
        <v>553</v>
      </c>
      <c r="B65" s="563"/>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23"/>
    </row>
    <row r="66" spans="1:35" ht="15.75" hidden="1">
      <c r="A66" s="565">
        <v>36950</v>
      </c>
      <c r="B66" s="565"/>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295"/>
      <c r="AI66" s="23"/>
    </row>
    <row r="67" spans="1:35" ht="6" customHeight="1" hidden="1">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5"/>
      <c r="AI67" s="23"/>
    </row>
    <row r="68" spans="1:35" ht="24" customHeight="1" hidden="1">
      <c r="A68" s="297"/>
      <c r="B68" s="563" t="s">
        <v>550</v>
      </c>
      <c r="C68" s="563"/>
      <c r="D68" s="563"/>
      <c r="E68" s="563"/>
      <c r="F68" s="563"/>
      <c r="G68" s="563"/>
      <c r="H68" s="252"/>
      <c r="I68" s="125"/>
      <c r="J68" s="295"/>
      <c r="K68" s="563" t="s">
        <v>549</v>
      </c>
      <c r="L68" s="563"/>
      <c r="M68" s="563"/>
      <c r="N68" s="563"/>
      <c r="O68" s="563"/>
      <c r="P68" s="252"/>
      <c r="Q68" s="252"/>
      <c r="R68" s="295"/>
      <c r="S68" s="563" t="s">
        <v>203</v>
      </c>
      <c r="T68" s="563"/>
      <c r="U68" s="563"/>
      <c r="V68" s="563"/>
      <c r="W68" s="563"/>
      <c r="X68" s="563"/>
      <c r="Y68" s="252"/>
      <c r="Z68" s="563" t="s">
        <v>102</v>
      </c>
      <c r="AA68" s="563"/>
      <c r="AB68" s="252"/>
      <c r="AC68" s="566" t="s">
        <v>211</v>
      </c>
      <c r="AD68" s="566"/>
      <c r="AE68" s="566"/>
      <c r="AF68" s="566"/>
      <c r="AG68" s="566"/>
      <c r="AH68" s="566"/>
      <c r="AI68" s="23"/>
    </row>
    <row r="69" spans="1:35" ht="15.75" hidden="1">
      <c r="A69" s="125"/>
      <c r="B69" s="266"/>
      <c r="C69" s="266"/>
      <c r="D69" s="266"/>
      <c r="E69" s="273"/>
      <c r="F69" s="273"/>
      <c r="G69" s="273"/>
      <c r="H69" s="273"/>
      <c r="I69" s="273"/>
      <c r="J69" s="273"/>
      <c r="K69" s="266"/>
      <c r="L69" s="266"/>
      <c r="M69" s="273"/>
      <c r="N69" s="273"/>
      <c r="O69" s="273"/>
      <c r="P69" s="273"/>
      <c r="Q69" s="273"/>
      <c r="R69" s="271"/>
      <c r="S69" s="266"/>
      <c r="T69" s="266"/>
      <c r="U69" s="273"/>
      <c r="V69" s="273"/>
      <c r="W69" s="273"/>
      <c r="X69" s="273"/>
      <c r="Y69" s="273"/>
      <c r="Z69" s="273"/>
      <c r="AA69" s="125"/>
      <c r="AB69" s="125"/>
      <c r="AC69" s="268"/>
      <c r="AD69" s="268"/>
      <c r="AE69" s="273"/>
      <c r="AF69" s="273"/>
      <c r="AG69" s="273"/>
      <c r="AH69" s="273"/>
      <c r="AI69" s="23"/>
    </row>
    <row r="70" spans="1:35" s="37" customFormat="1" ht="15.75">
      <c r="A70" s="125"/>
      <c r="B70" s="152"/>
      <c r="C70" s="152"/>
      <c r="D70" s="152"/>
      <c r="E70" s="153"/>
      <c r="F70" s="153"/>
      <c r="G70" s="125"/>
      <c r="H70" s="125"/>
      <c r="I70" s="153"/>
      <c r="J70" s="154"/>
      <c r="K70" s="152"/>
      <c r="L70" s="152"/>
      <c r="M70" s="152"/>
      <c r="N70" s="153"/>
      <c r="O70" s="153"/>
      <c r="P70" s="153"/>
      <c r="Q70" s="153"/>
      <c r="R70" s="153"/>
      <c r="S70" s="152"/>
      <c r="T70" s="152"/>
      <c r="U70" s="152"/>
      <c r="V70" s="152"/>
      <c r="W70" s="153"/>
      <c r="X70" s="153"/>
      <c r="Y70" s="153"/>
      <c r="Z70" s="153"/>
      <c r="AA70" s="152"/>
      <c r="AB70" s="152"/>
      <c r="AC70" s="152"/>
      <c r="AD70" s="152"/>
      <c r="AE70" s="152"/>
      <c r="AF70" s="152"/>
      <c r="AG70" s="152"/>
      <c r="AH70" s="153"/>
      <c r="AI70" s="75"/>
    </row>
    <row r="71" spans="1:35" s="37" customFormat="1" ht="14.25">
      <c r="A71" s="110"/>
      <c r="B71" s="104"/>
      <c r="C71" s="104"/>
      <c r="D71" s="104"/>
      <c r="E71" s="105"/>
      <c r="F71" s="105"/>
      <c r="G71" s="23"/>
      <c r="H71" s="23"/>
      <c r="I71" s="105"/>
      <c r="J71" s="25"/>
      <c r="K71" s="104"/>
      <c r="L71" s="104"/>
      <c r="M71" s="104"/>
      <c r="N71" s="105"/>
      <c r="O71" s="105"/>
      <c r="P71" s="105"/>
      <c r="Q71" s="105"/>
      <c r="R71" s="105"/>
      <c r="S71" s="104"/>
      <c r="T71" s="104"/>
      <c r="U71" s="104"/>
      <c r="V71" s="104"/>
      <c r="W71" s="105"/>
      <c r="X71" s="105"/>
      <c r="Y71" s="105"/>
      <c r="Z71" s="105"/>
      <c r="AA71" s="104"/>
      <c r="AB71" s="104"/>
      <c r="AC71" s="104"/>
      <c r="AD71" s="104"/>
      <c r="AE71" s="104"/>
      <c r="AF71" s="104"/>
      <c r="AG71" s="104"/>
      <c r="AH71" s="105"/>
      <c r="AI71" s="75"/>
    </row>
    <row r="72" spans="1:35" s="37" customFormat="1" ht="14.25">
      <c r="A72" s="110"/>
      <c r="B72" s="104"/>
      <c r="C72" s="104"/>
      <c r="D72" s="104"/>
      <c r="E72" s="105"/>
      <c r="F72" s="105"/>
      <c r="G72" s="23"/>
      <c r="H72" s="23"/>
      <c r="I72" s="105"/>
      <c r="J72" s="25"/>
      <c r="K72" s="104"/>
      <c r="L72" s="104"/>
      <c r="M72" s="104"/>
      <c r="N72" s="105"/>
      <c r="O72" s="105"/>
      <c r="P72" s="105"/>
      <c r="Q72" s="105"/>
      <c r="R72" s="105"/>
      <c r="S72" s="104"/>
      <c r="T72" s="104"/>
      <c r="U72" s="104"/>
      <c r="V72" s="104"/>
      <c r="W72" s="105"/>
      <c r="X72" s="105"/>
      <c r="Y72" s="105"/>
      <c r="Z72" s="105"/>
      <c r="AA72" s="104"/>
      <c r="AB72" s="104"/>
      <c r="AC72" s="104"/>
      <c r="AD72" s="104"/>
      <c r="AE72" s="104"/>
      <c r="AF72" s="104"/>
      <c r="AG72" s="104"/>
      <c r="AH72" s="105"/>
      <c r="AI72" s="75"/>
    </row>
    <row r="73" spans="1:35" s="37" customFormat="1" ht="14.25">
      <c r="A73" s="110"/>
      <c r="B73" s="104"/>
      <c r="C73" s="104"/>
      <c r="D73" s="104"/>
      <c r="E73" s="105"/>
      <c r="F73" s="105"/>
      <c r="G73" s="23"/>
      <c r="H73" s="23"/>
      <c r="I73" s="105"/>
      <c r="J73" s="25"/>
      <c r="K73" s="104"/>
      <c r="L73" s="104"/>
      <c r="M73" s="104"/>
      <c r="N73" s="105"/>
      <c r="O73" s="105"/>
      <c r="P73" s="105"/>
      <c r="Q73" s="105"/>
      <c r="R73" s="105"/>
      <c r="S73" s="104"/>
      <c r="T73" s="104"/>
      <c r="U73" s="104"/>
      <c r="V73" s="104"/>
      <c r="W73" s="105"/>
      <c r="X73" s="105"/>
      <c r="Y73" s="105"/>
      <c r="Z73" s="105"/>
      <c r="AA73" s="104"/>
      <c r="AB73" s="104"/>
      <c r="AC73" s="104"/>
      <c r="AD73" s="104"/>
      <c r="AE73" s="104"/>
      <c r="AF73" s="104"/>
      <c r="AG73" s="104"/>
      <c r="AH73" s="105"/>
      <c r="AI73" s="75"/>
    </row>
    <row r="75" ht="12.75" customHeight="1"/>
    <row r="77" ht="12.75" hidden="1"/>
    <row r="78" spans="35:37" s="37" customFormat="1" ht="14.25" hidden="1">
      <c r="AI78" s="73"/>
      <c r="AJ78" s="75"/>
      <c r="AK78" s="75"/>
    </row>
    <row r="79" spans="35:37" s="37" customFormat="1" ht="14.25">
      <c r="AI79" s="73"/>
      <c r="AJ79" s="75"/>
      <c r="AK79" s="75"/>
    </row>
    <row r="80" spans="35:37" s="37" customFormat="1" ht="14.25">
      <c r="AI80" s="73"/>
      <c r="AJ80" s="75"/>
      <c r="AK80" s="75"/>
    </row>
    <row r="81" spans="35:37" s="37" customFormat="1" ht="14.25">
      <c r="AI81" s="73"/>
      <c r="AJ81" s="75"/>
      <c r="AK81" s="75"/>
    </row>
    <row r="82" spans="35:37" s="37" customFormat="1" ht="14.25">
      <c r="AI82" s="73"/>
      <c r="AJ82" s="75"/>
      <c r="AK82" s="75"/>
    </row>
    <row r="83" spans="35:37" s="37" customFormat="1" ht="14.25">
      <c r="AI83" s="73"/>
      <c r="AJ83" s="75"/>
      <c r="AK83" s="75"/>
    </row>
    <row r="84" spans="35:37" s="37" customFormat="1" ht="14.25">
      <c r="AI84" s="73"/>
      <c r="AJ84" s="75"/>
      <c r="AK84" s="75"/>
    </row>
    <row r="85" spans="35:37" s="37" customFormat="1" ht="14.25">
      <c r="AI85" s="73"/>
      <c r="AJ85" s="75"/>
      <c r="AK85" s="75"/>
    </row>
    <row r="86" spans="35:37" s="37" customFormat="1" ht="14.25">
      <c r="AI86" s="73"/>
      <c r="AJ86" s="75"/>
      <c r="AK86" s="75"/>
    </row>
    <row r="87" spans="35:37" s="37" customFormat="1" ht="14.25">
      <c r="AI87" s="73"/>
      <c r="AJ87" s="75"/>
      <c r="AK87" s="75"/>
    </row>
    <row r="88" spans="7:37" s="37" customFormat="1" ht="14.25">
      <c r="G88"/>
      <c r="AI88" s="73"/>
      <c r="AJ88" s="75"/>
      <c r="AK88" s="75"/>
    </row>
    <row r="89" spans="7:37" s="37" customFormat="1" ht="14.25">
      <c r="G89"/>
      <c r="AI89" s="73"/>
      <c r="AJ89" s="75"/>
      <c r="AK89" s="75"/>
    </row>
    <row r="90" spans="1:37" s="37" customFormat="1" ht="14.25">
      <c r="A90" s="145"/>
      <c r="B90" s="145"/>
      <c r="C90" s="145"/>
      <c r="D90" s="145"/>
      <c r="E90" s="127"/>
      <c r="F90"/>
      <c r="G90"/>
      <c r="H90"/>
      <c r="I90" s="32"/>
      <c r="J90" s="32"/>
      <c r="K90"/>
      <c r="L90"/>
      <c r="M90"/>
      <c r="N90"/>
      <c r="O90"/>
      <c r="P90"/>
      <c r="Q90" s="2"/>
      <c r="R90" s="2"/>
      <c r="S90"/>
      <c r="T90"/>
      <c r="U90"/>
      <c r="V90"/>
      <c r="W90"/>
      <c r="X90"/>
      <c r="Y90" s="2"/>
      <c r="Z90" s="2"/>
      <c r="AA90"/>
      <c r="AB90"/>
      <c r="AC90"/>
      <c r="AD90"/>
      <c r="AE90"/>
      <c r="AF90"/>
      <c r="AG90"/>
      <c r="AH90"/>
      <c r="AI90"/>
      <c r="AJ90"/>
      <c r="AK90"/>
    </row>
    <row r="91" spans="1:37" s="37" customFormat="1" ht="15">
      <c r="A91" s="562" t="s">
        <v>202</v>
      </c>
      <c r="B91" s="562"/>
      <c r="C91" s="562"/>
      <c r="D91" s="562"/>
      <c r="E91" s="562"/>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2"/>
    </row>
    <row r="92" spans="1:37" s="37" customFormat="1" ht="15">
      <c r="A92" s="560" t="s">
        <v>577</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560"/>
      <c r="AH92" s="560"/>
      <c r="AI92" s="560"/>
      <c r="AJ92" s="560"/>
      <c r="AK92" s="560"/>
    </row>
    <row r="93" spans="1:37" s="237" customFormat="1" ht="20.25">
      <c r="A93" s="560" t="s">
        <v>166</v>
      </c>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c r="AG93" s="560"/>
      <c r="AH93" s="560"/>
      <c r="AI93" s="560"/>
      <c r="AJ93" s="560"/>
      <c r="AK93" s="560"/>
    </row>
    <row r="94" spans="1:42" ht="15">
      <c r="A94" s="560" t="s">
        <v>167</v>
      </c>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c r="AG94" s="560"/>
      <c r="AH94" s="560"/>
      <c r="AI94" s="560"/>
      <c r="AJ94" s="560"/>
      <c r="AK94" s="560"/>
      <c r="AL94" s="17"/>
      <c r="AM94" s="17"/>
      <c r="AN94" s="22"/>
      <c r="AO94" s="22"/>
      <c r="AP94" s="22"/>
    </row>
    <row r="95" spans="2:42" ht="15">
      <c r="B95" s="128"/>
      <c r="C95" s="128"/>
      <c r="D95" s="128"/>
      <c r="E95" s="308"/>
      <c r="F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17"/>
      <c r="AM95" s="17"/>
      <c r="AN95" s="22"/>
      <c r="AO95" s="22"/>
      <c r="AP95" s="22"/>
    </row>
    <row r="96" spans="1:42" ht="15">
      <c r="A96" s="561" t="e">
        <f>A8</f>
        <v>#REF!</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561"/>
      <c r="AL96" s="17"/>
      <c r="AM96" s="17"/>
      <c r="AN96" s="22"/>
      <c r="AO96" s="22"/>
      <c r="AP96" s="22"/>
    </row>
    <row r="97" spans="1:42" ht="15">
      <c r="A97" s="26"/>
      <c r="B97" s="128"/>
      <c r="C97" s="128"/>
      <c r="D97" s="128"/>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17"/>
      <c r="AM97" s="17"/>
      <c r="AN97" s="22"/>
      <c r="AO97" s="22"/>
      <c r="AP97" s="22"/>
    </row>
    <row r="98" spans="1:42" ht="15">
      <c r="A98" s="26"/>
      <c r="B98" s="128"/>
      <c r="C98" s="128"/>
      <c r="D98" s="128"/>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17"/>
      <c r="AM98" s="17"/>
      <c r="AN98" s="22"/>
      <c r="AO98" s="22"/>
      <c r="AP98" s="22"/>
    </row>
    <row r="99" spans="1:42" ht="15">
      <c r="A99" s="26"/>
      <c r="B99" s="128"/>
      <c r="C99" s="128"/>
      <c r="D99" s="128"/>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17"/>
      <c r="AM99" s="17"/>
      <c r="AN99" s="22"/>
      <c r="AO99" s="22"/>
      <c r="AP99" s="22"/>
    </row>
    <row r="100" spans="1:42" ht="20.25">
      <c r="A100" s="236" t="s">
        <v>199</v>
      </c>
      <c r="B100" s="128"/>
      <c r="C100" s="128"/>
      <c r="D100" s="128"/>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17"/>
      <c r="AM100" s="17"/>
      <c r="AN100" s="22"/>
      <c r="AO100" s="22"/>
      <c r="AP100" s="22"/>
    </row>
    <row r="101" spans="1:42" ht="15">
      <c r="A101" s="26" t="s">
        <v>554</v>
      </c>
      <c r="B101" s="128"/>
      <c r="C101" s="128"/>
      <c r="D101" s="128"/>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17"/>
      <c r="AM101" s="17"/>
      <c r="AN101" s="22"/>
      <c r="AO101" s="22"/>
      <c r="AP101" s="22"/>
    </row>
    <row r="102" spans="1:42" ht="15">
      <c r="A102" s="26" t="s">
        <v>105</v>
      </c>
      <c r="B102" s="128"/>
      <c r="C102" s="128"/>
      <c r="D102" s="128"/>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17"/>
      <c r="AM102" s="17"/>
      <c r="AN102" s="22"/>
      <c r="AO102" s="22"/>
      <c r="AP102" s="22"/>
    </row>
    <row r="103" spans="1:42" ht="12.75">
      <c r="A103" s="128"/>
      <c r="B103" s="128"/>
      <c r="C103" s="128"/>
      <c r="D103" s="128"/>
      <c r="E103" s="17"/>
      <c r="F103" s="17"/>
      <c r="G103" s="22"/>
      <c r="H103" s="22"/>
      <c r="I103" s="22"/>
      <c r="J103" s="22"/>
      <c r="K103" s="22"/>
      <c r="L103" s="25"/>
      <c r="M103" s="25"/>
      <c r="N103" s="25"/>
      <c r="O103" s="25"/>
      <c r="P103" s="17"/>
      <c r="Q103" s="17"/>
      <c r="R103" s="22"/>
      <c r="S103" s="22"/>
      <c r="T103" s="22"/>
      <c r="U103" s="22"/>
      <c r="V103" s="17"/>
      <c r="W103" s="17"/>
      <c r="X103" s="17"/>
      <c r="Y103" s="17"/>
      <c r="Z103" s="17"/>
      <c r="AA103" s="17"/>
      <c r="AB103" s="17"/>
      <c r="AC103" s="17"/>
      <c r="AD103" s="22"/>
      <c r="AE103" s="22"/>
      <c r="AF103" s="22"/>
      <c r="AG103" s="22"/>
      <c r="AH103" s="22"/>
      <c r="AI103" s="22"/>
      <c r="AJ103" s="22"/>
      <c r="AK103" s="22"/>
      <c r="AL103" s="17"/>
      <c r="AM103" s="17"/>
      <c r="AN103" s="22"/>
      <c r="AO103" s="22"/>
      <c r="AP103" s="22"/>
    </row>
    <row r="104" spans="1:42" s="47" customFormat="1" ht="19.5" customHeight="1">
      <c r="A104" s="238" t="s">
        <v>548</v>
      </c>
      <c r="B104" s="143"/>
      <c r="C104" s="143"/>
      <c r="D104" s="143"/>
      <c r="E104" s="44"/>
      <c r="F104" s="44"/>
      <c r="G104" s="57"/>
      <c r="H104" s="57"/>
      <c r="I104" s="45"/>
      <c r="J104" s="45"/>
      <c r="K104" s="45"/>
      <c r="L104" s="46"/>
      <c r="M104" s="46"/>
      <c r="N104" s="46"/>
      <c r="O104" s="46"/>
      <c r="P104" s="44"/>
      <c r="Q104" s="44"/>
      <c r="R104" s="45"/>
      <c r="S104" s="45"/>
      <c r="T104" s="45"/>
      <c r="U104" s="45"/>
      <c r="V104" s="44"/>
      <c r="W104" s="44"/>
      <c r="X104" s="44"/>
      <c r="Y104" s="44"/>
      <c r="Z104" s="44"/>
      <c r="AA104" s="44"/>
      <c r="AB104" s="44"/>
      <c r="AC104" s="44"/>
      <c r="AD104" s="45"/>
      <c r="AE104" s="45"/>
      <c r="AF104" s="45"/>
      <c r="AG104" s="45"/>
      <c r="AH104" s="45"/>
      <c r="AI104" s="45"/>
      <c r="AJ104" s="45"/>
      <c r="AK104" s="45"/>
      <c r="AL104" s="44"/>
      <c r="AM104" s="44"/>
      <c r="AN104" s="45"/>
      <c r="AO104" s="45"/>
      <c r="AP104" s="45"/>
    </row>
    <row r="105" spans="20:22" ht="19.5" customHeight="1">
      <c r="T105" s="2"/>
      <c r="V105"/>
    </row>
    <row r="106" spans="1:42" s="47" customFormat="1" ht="19.5" customHeight="1">
      <c r="A106" s="143" t="s">
        <v>546</v>
      </c>
      <c r="B106" s="28"/>
      <c r="C106" s="28"/>
      <c r="D106" s="28"/>
      <c r="E106" s="44"/>
      <c r="F106" s="44"/>
      <c r="G106" s="45"/>
      <c r="H106" s="45"/>
      <c r="I106" s="45"/>
      <c r="J106" s="45"/>
      <c r="K106" s="45"/>
      <c r="L106" s="46"/>
      <c r="M106" s="46"/>
      <c r="N106" s="46"/>
      <c r="O106" s="46"/>
      <c r="P106" s="44"/>
      <c r="Q106" s="44"/>
      <c r="R106" s="45"/>
      <c r="S106" s="45"/>
      <c r="T106" s="45"/>
      <c r="U106" s="45"/>
      <c r="V106" s="44"/>
      <c r="W106" s="44"/>
      <c r="X106" s="44"/>
      <c r="Y106" s="44"/>
      <c r="Z106" s="44"/>
      <c r="AA106" s="44"/>
      <c r="AB106" s="44"/>
      <c r="AC106" s="44"/>
      <c r="AD106" s="45"/>
      <c r="AE106" s="45"/>
      <c r="AF106" s="45"/>
      <c r="AG106" s="45"/>
      <c r="AH106" s="45"/>
      <c r="AI106" s="45"/>
      <c r="AJ106" s="45"/>
      <c r="AK106" s="45"/>
      <c r="AL106" s="44"/>
      <c r="AM106" s="44"/>
      <c r="AN106" s="45"/>
      <c r="AO106" s="45"/>
      <c r="AP106" s="45"/>
    </row>
    <row r="107" spans="1:42" s="47" customFormat="1" ht="19.5" customHeight="1">
      <c r="A107" s="28" t="s">
        <v>220</v>
      </c>
      <c r="AL107" s="46"/>
      <c r="AM107" s="46"/>
      <c r="AN107" s="46"/>
      <c r="AO107" s="46"/>
      <c r="AP107" s="46"/>
    </row>
    <row r="108" spans="1:42" s="47" customFormat="1" ht="19.5" customHeight="1">
      <c r="A108" s="28" t="s">
        <v>222</v>
      </c>
      <c r="AL108" s="46"/>
      <c r="AM108" s="46"/>
      <c r="AN108" s="46"/>
      <c r="AO108" s="46"/>
      <c r="AP108" s="46"/>
    </row>
    <row r="109" spans="1:42" s="47" customFormat="1" ht="19.5" customHeight="1">
      <c r="A109" s="28" t="s">
        <v>221</v>
      </c>
      <c r="AL109" s="46"/>
      <c r="AM109" s="46"/>
      <c r="AN109" s="46"/>
      <c r="AO109" s="46"/>
      <c r="AP109" s="46"/>
    </row>
    <row r="110" spans="1:42" s="47" customFormat="1" ht="19.5" customHeight="1">
      <c r="A110" s="163"/>
      <c r="AL110" s="46"/>
      <c r="AM110" s="46"/>
      <c r="AN110" s="46"/>
      <c r="AO110" s="46"/>
      <c r="AP110" s="46"/>
    </row>
    <row r="111" spans="1:42" s="47" customFormat="1" ht="19.5" customHeight="1">
      <c r="A111" s="567" t="s">
        <v>547</v>
      </c>
      <c r="B111" s="551"/>
      <c r="C111" s="551"/>
      <c r="D111" s="551"/>
      <c r="E111" s="551"/>
      <c r="F111" s="551"/>
      <c r="G111" s="551"/>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1"/>
      <c r="AI111" s="551"/>
      <c r="AJ111" s="551"/>
      <c r="AK111" s="551"/>
      <c r="AL111" s="46"/>
      <c r="AM111" s="46"/>
      <c r="AN111" s="46"/>
      <c r="AO111" s="46"/>
      <c r="AP111" s="46"/>
    </row>
    <row r="112" spans="1:42" s="47" customFormat="1" ht="19.5" customHeight="1">
      <c r="A112" s="568" t="s">
        <v>251</v>
      </c>
      <c r="B112" s="551"/>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L112" s="46"/>
      <c r="AM112" s="46"/>
      <c r="AN112" s="46"/>
      <c r="AO112" s="46"/>
      <c r="AP112" s="46"/>
    </row>
    <row r="113" spans="1:42" s="47" customFormat="1" ht="19.5" customHeight="1">
      <c r="A113" s="568" t="s">
        <v>252</v>
      </c>
      <c r="B113" s="551"/>
      <c r="C113" s="551"/>
      <c r="D113" s="551"/>
      <c r="E113" s="551"/>
      <c r="F113" s="551"/>
      <c r="G113" s="551"/>
      <c r="H113" s="551"/>
      <c r="I113" s="551"/>
      <c r="J113" s="551"/>
      <c r="K113" s="551"/>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c r="AG113" s="551"/>
      <c r="AH113" s="551"/>
      <c r="AI113" s="551"/>
      <c r="AJ113" s="551"/>
      <c r="AK113" s="551"/>
      <c r="AL113" s="46"/>
      <c r="AM113" s="46"/>
      <c r="AN113" s="46"/>
      <c r="AO113" s="46"/>
      <c r="AP113" s="46"/>
    </row>
    <row r="114" spans="1:42" s="47" customFormat="1" ht="19.5" customHeight="1">
      <c r="A114" s="568" t="s">
        <v>253</v>
      </c>
      <c r="B114" s="551"/>
      <c r="C114" s="551"/>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1"/>
      <c r="AI114" s="551"/>
      <c r="AJ114" s="551"/>
      <c r="AK114" s="551"/>
      <c r="AL114" s="46"/>
      <c r="AM114" s="46"/>
      <c r="AN114" s="46"/>
      <c r="AO114" s="46"/>
      <c r="AP114" s="46"/>
    </row>
    <row r="115" spans="1:42" s="37" customFormat="1" ht="19.5" customHeight="1">
      <c r="A115" s="568" t="s">
        <v>529</v>
      </c>
      <c r="B115" s="568"/>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47"/>
      <c r="AG115" s="47"/>
      <c r="AH115" s="47"/>
      <c r="AI115" s="47"/>
      <c r="AJ115" s="47"/>
      <c r="AK115" s="47"/>
      <c r="AL115" s="73"/>
      <c r="AM115" s="73"/>
      <c r="AN115" s="75"/>
      <c r="AO115" s="75"/>
      <c r="AP115" s="75"/>
    </row>
    <row r="116" spans="1:42" s="47" customFormat="1" ht="15" customHeight="1">
      <c r="A116" s="28" t="s">
        <v>85</v>
      </c>
      <c r="AL116" s="44"/>
      <c r="AM116" s="44"/>
      <c r="AN116" s="45"/>
      <c r="AO116" s="45"/>
      <c r="AP116" s="45"/>
    </row>
    <row r="117" spans="2:42" s="47" customFormat="1" ht="19.5" customHeight="1">
      <c r="B117" s="28"/>
      <c r="C117" s="28"/>
      <c r="D117" s="28"/>
      <c r="E117" s="44"/>
      <c r="F117" s="44"/>
      <c r="G117" s="45"/>
      <c r="H117" s="45"/>
      <c r="I117" s="45"/>
      <c r="J117" s="45"/>
      <c r="K117" s="45"/>
      <c r="L117" s="46"/>
      <c r="M117" s="46"/>
      <c r="N117" s="46"/>
      <c r="O117" s="46"/>
      <c r="P117" s="44"/>
      <c r="Q117" s="44"/>
      <c r="R117" s="45"/>
      <c r="S117" s="45"/>
      <c r="T117" s="45"/>
      <c r="U117" s="45"/>
      <c r="V117" s="44"/>
      <c r="W117" s="44"/>
      <c r="X117" s="44"/>
      <c r="Y117" s="44"/>
      <c r="Z117" s="44"/>
      <c r="AA117" s="44"/>
      <c r="AB117" s="44"/>
      <c r="AC117" s="44"/>
      <c r="AD117" s="45"/>
      <c r="AE117" s="45"/>
      <c r="AF117" s="45"/>
      <c r="AG117" s="45"/>
      <c r="AH117" s="45"/>
      <c r="AI117" s="45"/>
      <c r="AJ117" s="45"/>
      <c r="AK117" s="45"/>
      <c r="AL117" s="44"/>
      <c r="AM117" s="44"/>
      <c r="AN117" s="45"/>
      <c r="AO117" s="45"/>
      <c r="AP117" s="45"/>
    </row>
    <row r="118" spans="1:42" s="47" customFormat="1" ht="19.5" customHeight="1">
      <c r="A118" s="28"/>
      <c r="B118" s="36"/>
      <c r="C118" s="36"/>
      <c r="D118" s="36"/>
      <c r="E118" s="73"/>
      <c r="F118" s="73"/>
      <c r="G118" s="75"/>
      <c r="H118" s="75"/>
      <c r="I118" s="75"/>
      <c r="J118" s="75"/>
      <c r="K118" s="75"/>
      <c r="L118" s="72"/>
      <c r="M118" s="72"/>
      <c r="N118" s="72"/>
      <c r="O118" s="72"/>
      <c r="P118" s="73"/>
      <c r="Q118" s="73"/>
      <c r="R118" s="75"/>
      <c r="S118" s="75"/>
      <c r="T118" s="75"/>
      <c r="U118" s="75"/>
      <c r="V118" s="73"/>
      <c r="W118" s="73"/>
      <c r="X118" s="73"/>
      <c r="Y118" s="73"/>
      <c r="Z118" s="73"/>
      <c r="AA118" s="73"/>
      <c r="AB118" s="73"/>
      <c r="AC118" s="73"/>
      <c r="AD118" s="75"/>
      <c r="AE118" s="75"/>
      <c r="AF118" s="75"/>
      <c r="AG118" s="75"/>
      <c r="AH118" s="75"/>
      <c r="AI118" s="75"/>
      <c r="AJ118" s="75"/>
      <c r="AK118" s="75"/>
      <c r="AL118" s="44"/>
      <c r="AM118" s="44"/>
      <c r="AN118" s="45"/>
      <c r="AO118" s="45"/>
      <c r="AP118" s="45"/>
    </row>
    <row r="119" spans="1:42" s="47" customFormat="1" ht="19.5" customHeight="1">
      <c r="A119" s="247"/>
      <c r="B119" s="36"/>
      <c r="C119" s="36"/>
      <c r="D119" s="36"/>
      <c r="E119" s="73"/>
      <c r="F119" s="73"/>
      <c r="G119" s="75"/>
      <c r="H119" s="75"/>
      <c r="I119" s="75"/>
      <c r="J119" s="75"/>
      <c r="K119" s="75"/>
      <c r="L119" s="72"/>
      <c r="M119" s="72"/>
      <c r="N119" s="72"/>
      <c r="O119" s="72"/>
      <c r="P119" s="73"/>
      <c r="Q119" s="73"/>
      <c r="R119" s="75"/>
      <c r="S119" s="75"/>
      <c r="T119" s="75"/>
      <c r="U119" s="75"/>
      <c r="V119" s="73"/>
      <c r="W119" s="73"/>
      <c r="X119" s="73"/>
      <c r="Y119" s="73"/>
      <c r="Z119" s="73"/>
      <c r="AA119" s="73"/>
      <c r="AB119" s="73"/>
      <c r="AC119" s="73"/>
      <c r="AD119" s="75"/>
      <c r="AE119" s="75"/>
      <c r="AF119" s="75"/>
      <c r="AG119" s="75"/>
      <c r="AH119" s="75"/>
      <c r="AI119" s="75"/>
      <c r="AJ119" s="75"/>
      <c r="AK119" s="75"/>
      <c r="AL119" s="44"/>
      <c r="AM119" s="44"/>
      <c r="AN119" s="45"/>
      <c r="AO119" s="45"/>
      <c r="AP119" s="45"/>
    </row>
    <row r="120" spans="1:42" s="47" customFormat="1" ht="19.5" customHeight="1">
      <c r="A120" s="570" t="s">
        <v>536</v>
      </c>
      <c r="B120" s="551"/>
      <c r="C120" s="551"/>
      <c r="D120" s="551"/>
      <c r="E120" s="551"/>
      <c r="F120" s="551"/>
      <c r="G120" s="551"/>
      <c r="H120" s="551"/>
      <c r="I120" s="551"/>
      <c r="J120" s="551"/>
      <c r="K120" s="551"/>
      <c r="L120" s="551"/>
      <c r="M120" s="551"/>
      <c r="N120" s="551"/>
      <c r="O120" s="551"/>
      <c r="P120" s="551"/>
      <c r="Q120" s="551"/>
      <c r="R120" s="551"/>
      <c r="S120" s="551"/>
      <c r="T120" s="551"/>
      <c r="U120" s="551"/>
      <c r="V120" s="551"/>
      <c r="W120" s="551"/>
      <c r="X120" s="551"/>
      <c r="Y120" s="551"/>
      <c r="Z120" s="551"/>
      <c r="AA120" s="551"/>
      <c r="AB120" s="551"/>
      <c r="AC120" s="551"/>
      <c r="AD120" s="551"/>
      <c r="AE120" s="551"/>
      <c r="AF120" s="45"/>
      <c r="AG120" s="45"/>
      <c r="AH120" s="45"/>
      <c r="AI120" s="45"/>
      <c r="AJ120" s="45"/>
      <c r="AK120" s="45"/>
      <c r="AL120" s="44"/>
      <c r="AM120" s="44"/>
      <c r="AN120" s="45"/>
      <c r="AO120" s="45"/>
      <c r="AP120" s="45"/>
    </row>
    <row r="121" spans="1:37" s="47" customFormat="1" ht="19.5" customHeight="1">
      <c r="A121" s="570" t="s">
        <v>537</v>
      </c>
      <c r="B121" s="551"/>
      <c r="C121" s="551"/>
      <c r="D121" s="551"/>
      <c r="E121" s="551"/>
      <c r="F121" s="551"/>
      <c r="G121" s="551"/>
      <c r="H121" s="551"/>
      <c r="I121" s="551"/>
      <c r="J121" s="551"/>
      <c r="K121" s="551"/>
      <c r="L121" s="551"/>
      <c r="M121" s="551"/>
      <c r="N121" s="551"/>
      <c r="O121" s="551"/>
      <c r="P121" s="551"/>
      <c r="Q121" s="551"/>
      <c r="R121" s="551"/>
      <c r="S121" s="551"/>
      <c r="T121" s="551"/>
      <c r="U121" s="551"/>
      <c r="V121" s="551"/>
      <c r="W121" s="551"/>
      <c r="X121" s="551"/>
      <c r="Y121" s="551"/>
      <c r="Z121" s="551"/>
      <c r="AA121" s="551"/>
      <c r="AB121" s="551"/>
      <c r="AC121" s="551"/>
      <c r="AD121" s="551"/>
      <c r="AE121" s="551"/>
      <c r="AF121" s="45"/>
      <c r="AG121" s="45"/>
      <c r="AH121" s="45"/>
      <c r="AI121" s="45"/>
      <c r="AJ121" s="45"/>
      <c r="AK121" s="45"/>
    </row>
    <row r="122" spans="1:37" s="47" customFormat="1" ht="19.5" customHeight="1">
      <c r="A122" s="570" t="s">
        <v>538</v>
      </c>
      <c r="B122" s="551"/>
      <c r="C122" s="551"/>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45"/>
      <c r="AG122" s="45"/>
      <c r="AH122" s="45"/>
      <c r="AI122" s="45"/>
      <c r="AJ122" s="45"/>
      <c r="AK122" s="45"/>
    </row>
    <row r="123" spans="1:37" s="47" customFormat="1" ht="19.5" customHeight="1">
      <c r="A123" s="568" t="s">
        <v>539</v>
      </c>
      <c r="B123" s="551"/>
      <c r="C123" s="551"/>
      <c r="D123" s="551"/>
      <c r="E123" s="551"/>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45"/>
      <c r="AG123" s="45"/>
      <c r="AH123" s="45"/>
      <c r="AI123" s="45"/>
      <c r="AJ123" s="45"/>
      <c r="AK123" s="45"/>
    </row>
    <row r="124" spans="1:42" s="99" customFormat="1" ht="19.5" customHeight="1">
      <c r="A124" s="163" t="s">
        <v>540</v>
      </c>
      <c r="B124" s="163"/>
      <c r="C124" s="163"/>
      <c r="D124" s="163"/>
      <c r="E124" s="44"/>
      <c r="F124" s="44"/>
      <c r="G124" s="45"/>
      <c r="H124" s="45"/>
      <c r="I124" s="45"/>
      <c r="J124" s="45"/>
      <c r="K124" s="45"/>
      <c r="L124" s="46"/>
      <c r="M124" s="46"/>
      <c r="N124" s="46"/>
      <c r="O124" s="46"/>
      <c r="P124" s="44"/>
      <c r="Q124" s="44"/>
      <c r="R124" s="45"/>
      <c r="S124" s="45"/>
      <c r="T124" s="45"/>
      <c r="U124" s="45"/>
      <c r="V124" s="44"/>
      <c r="W124" s="44"/>
      <c r="X124" s="44"/>
      <c r="Y124" s="44"/>
      <c r="Z124" s="44"/>
      <c r="AA124" s="44"/>
      <c r="AB124" s="44"/>
      <c r="AC124" s="44"/>
      <c r="AD124" s="45"/>
      <c r="AE124" s="45"/>
      <c r="AF124" s="45"/>
      <c r="AG124" s="45"/>
      <c r="AH124" s="45"/>
      <c r="AI124" s="45"/>
      <c r="AJ124" s="45"/>
      <c r="AK124" s="45"/>
      <c r="AL124" s="44"/>
      <c r="AM124" s="44"/>
      <c r="AN124" s="44"/>
      <c r="AO124" s="44"/>
      <c r="AP124" s="44"/>
    </row>
    <row r="125" spans="1:42" s="47" customFormat="1" ht="19.5" customHeight="1">
      <c r="A125" s="569" t="s">
        <v>42</v>
      </c>
      <c r="B125" s="551"/>
      <c r="C125" s="551"/>
      <c r="D125" s="551"/>
      <c r="E125" s="551"/>
      <c r="F125" s="551"/>
      <c r="G125" s="551"/>
      <c r="H125" s="551"/>
      <c r="I125" s="551"/>
      <c r="J125" s="551"/>
      <c r="K125" s="551"/>
      <c r="L125" s="551"/>
      <c r="M125" s="551"/>
      <c r="N125" s="551"/>
      <c r="O125" s="551"/>
      <c r="P125" s="551"/>
      <c r="Q125" s="551"/>
      <c r="R125" s="551"/>
      <c r="S125" s="551"/>
      <c r="T125" s="551"/>
      <c r="U125" s="551"/>
      <c r="V125" s="551"/>
      <c r="W125" s="551"/>
      <c r="X125" s="551"/>
      <c r="Y125" s="551"/>
      <c r="Z125" s="551"/>
      <c r="AA125" s="551"/>
      <c r="AB125" s="551"/>
      <c r="AC125" s="551"/>
      <c r="AD125" s="551"/>
      <c r="AE125" s="551"/>
      <c r="AF125" s="45"/>
      <c r="AG125" s="45"/>
      <c r="AH125" s="45"/>
      <c r="AI125" s="45"/>
      <c r="AJ125" s="45"/>
      <c r="AK125" s="45"/>
      <c r="AL125" s="44"/>
      <c r="AM125" s="44"/>
      <c r="AN125" s="45"/>
      <c r="AO125" s="45"/>
      <c r="AP125" s="45"/>
    </row>
    <row r="126" spans="1:42" s="47" customFormat="1" ht="19.5" customHeight="1">
      <c r="A126" s="163" t="s">
        <v>541</v>
      </c>
      <c r="B126" s="165"/>
      <c r="C126" s="165"/>
      <c r="D126" s="165"/>
      <c r="E126" s="44"/>
      <c r="F126" s="44"/>
      <c r="G126" s="45"/>
      <c r="H126" s="45"/>
      <c r="I126" s="45"/>
      <c r="J126" s="45"/>
      <c r="K126" s="45"/>
      <c r="L126" s="46"/>
      <c r="M126" s="46"/>
      <c r="N126" s="46"/>
      <c r="O126" s="46"/>
      <c r="P126" s="44"/>
      <c r="Q126" s="44"/>
      <c r="R126" s="45"/>
      <c r="S126" s="45"/>
      <c r="T126" s="45"/>
      <c r="U126" s="45"/>
      <c r="V126" s="44"/>
      <c r="W126" s="44"/>
      <c r="X126" s="44"/>
      <c r="Y126" s="44"/>
      <c r="Z126" s="44"/>
      <c r="AA126" s="44"/>
      <c r="AB126" s="44"/>
      <c r="AC126" s="44"/>
      <c r="AD126" s="45"/>
      <c r="AE126" s="45"/>
      <c r="AF126" s="45"/>
      <c r="AG126" s="45"/>
      <c r="AH126" s="45"/>
      <c r="AI126" s="45"/>
      <c r="AJ126" s="45"/>
      <c r="AK126" s="45"/>
      <c r="AL126" s="44"/>
      <c r="AM126" s="44"/>
      <c r="AN126" s="45"/>
      <c r="AO126" s="45"/>
      <c r="AP126" s="45"/>
    </row>
    <row r="127" spans="1:42" s="47" customFormat="1" ht="19.5" customHeight="1">
      <c r="A127" s="163" t="s">
        <v>542</v>
      </c>
      <c r="B127" s="163"/>
      <c r="C127" s="163"/>
      <c r="D127" s="163"/>
      <c r="E127" s="44"/>
      <c r="F127" s="44"/>
      <c r="G127" s="45"/>
      <c r="H127" s="45"/>
      <c r="I127" s="45"/>
      <c r="J127" s="45"/>
      <c r="K127" s="45"/>
      <c r="L127" s="46"/>
      <c r="M127" s="46"/>
      <c r="N127" s="46"/>
      <c r="O127" s="46"/>
      <c r="P127" s="44"/>
      <c r="Q127" s="44"/>
      <c r="R127" s="45"/>
      <c r="S127" s="45"/>
      <c r="T127" s="45"/>
      <c r="U127" s="45"/>
      <c r="V127" s="44"/>
      <c r="W127" s="44"/>
      <c r="X127" s="44"/>
      <c r="Y127" s="44"/>
      <c r="Z127" s="44"/>
      <c r="AA127" s="44"/>
      <c r="AB127" s="44"/>
      <c r="AC127" s="44"/>
      <c r="AD127" s="45"/>
      <c r="AE127" s="45"/>
      <c r="AF127" s="45"/>
      <c r="AG127" s="45"/>
      <c r="AH127" s="45"/>
      <c r="AI127" s="45"/>
      <c r="AJ127" s="45"/>
      <c r="AK127" s="45"/>
      <c r="AL127" s="44"/>
      <c r="AM127" s="44"/>
      <c r="AN127" s="45"/>
      <c r="AO127" s="45"/>
      <c r="AP127" s="45"/>
    </row>
    <row r="128" spans="1:42" s="47" customFormat="1" ht="19.5" customHeight="1">
      <c r="A128" s="28" t="s">
        <v>543</v>
      </c>
      <c r="B128" s="28"/>
      <c r="C128" s="28"/>
      <c r="D128" s="28"/>
      <c r="E128" s="44"/>
      <c r="F128" s="44"/>
      <c r="G128" s="45"/>
      <c r="H128" s="45"/>
      <c r="I128" s="45"/>
      <c r="J128" s="45"/>
      <c r="K128" s="45"/>
      <c r="L128" s="46"/>
      <c r="M128" s="46"/>
      <c r="N128" s="46"/>
      <c r="O128" s="46"/>
      <c r="P128" s="44"/>
      <c r="Q128" s="44"/>
      <c r="R128" s="45"/>
      <c r="S128" s="45"/>
      <c r="T128" s="45"/>
      <c r="U128" s="45"/>
      <c r="V128" s="44"/>
      <c r="W128" s="44"/>
      <c r="X128" s="44"/>
      <c r="Y128" s="44"/>
      <c r="Z128" s="44"/>
      <c r="AA128" s="44"/>
      <c r="AB128" s="44"/>
      <c r="AC128" s="44"/>
      <c r="AD128" s="45"/>
      <c r="AE128" s="45"/>
      <c r="AF128" s="45"/>
      <c r="AG128" s="45"/>
      <c r="AH128" s="45"/>
      <c r="AI128" s="45"/>
      <c r="AJ128" s="45"/>
      <c r="AK128" s="45"/>
      <c r="AL128" s="44"/>
      <c r="AM128" s="44"/>
      <c r="AN128" s="45"/>
      <c r="AO128" s="45"/>
      <c r="AP128" s="45"/>
    </row>
    <row r="129" spans="1:42" s="47" customFormat="1" ht="19.5" customHeight="1">
      <c r="A129" s="225" t="s">
        <v>544</v>
      </c>
      <c r="B129" s="163"/>
      <c r="C129" s="163"/>
      <c r="D129" s="163"/>
      <c r="E129" s="44"/>
      <c r="F129" s="44"/>
      <c r="G129" s="45"/>
      <c r="H129" s="45"/>
      <c r="I129" s="45"/>
      <c r="J129" s="45"/>
      <c r="K129" s="45"/>
      <c r="L129" s="46"/>
      <c r="M129" s="46"/>
      <c r="N129" s="46"/>
      <c r="O129" s="46"/>
      <c r="P129" s="44"/>
      <c r="Q129" s="44"/>
      <c r="R129" s="45"/>
      <c r="S129" s="45"/>
      <c r="T129" s="45"/>
      <c r="U129" s="45"/>
      <c r="V129" s="44"/>
      <c r="W129" s="44"/>
      <c r="X129" s="44"/>
      <c r="Y129" s="44"/>
      <c r="Z129" s="44"/>
      <c r="AA129" s="44"/>
      <c r="AB129" s="44"/>
      <c r="AC129" s="44"/>
      <c r="AD129" s="44"/>
      <c r="AE129" s="44"/>
      <c r="AF129" s="44"/>
      <c r="AG129" s="44"/>
      <c r="AH129" s="44"/>
      <c r="AI129" s="44"/>
      <c r="AJ129" s="44"/>
      <c r="AK129" s="44"/>
      <c r="AL129" s="44"/>
      <c r="AM129" s="44"/>
      <c r="AN129" s="45"/>
      <c r="AO129" s="45"/>
      <c r="AP129" s="45"/>
    </row>
    <row r="130" spans="1:42" s="47" customFormat="1" ht="19.5" customHeight="1">
      <c r="A130" s="330" t="s">
        <v>545</v>
      </c>
      <c r="B130" s="28"/>
      <c r="C130" s="28"/>
      <c r="D130" s="28"/>
      <c r="E130" s="44"/>
      <c r="F130" s="44"/>
      <c r="G130" s="45"/>
      <c r="H130" s="45"/>
      <c r="I130" s="45"/>
      <c r="J130" s="45"/>
      <c r="K130" s="45"/>
      <c r="L130" s="46"/>
      <c r="M130" s="46"/>
      <c r="N130" s="46"/>
      <c r="O130" s="46"/>
      <c r="P130" s="44"/>
      <c r="Q130" s="44"/>
      <c r="R130" s="45"/>
      <c r="S130" s="45"/>
      <c r="T130" s="45"/>
      <c r="U130" s="45"/>
      <c r="V130" s="44"/>
      <c r="W130" s="44"/>
      <c r="X130" s="44"/>
      <c r="Y130" s="44"/>
      <c r="Z130" s="44"/>
      <c r="AA130" s="44"/>
      <c r="AB130" s="44"/>
      <c r="AC130" s="44"/>
      <c r="AD130" s="44"/>
      <c r="AE130" s="44"/>
      <c r="AF130" s="44"/>
      <c r="AG130" s="44"/>
      <c r="AH130" s="44"/>
      <c r="AI130" s="44"/>
      <c r="AJ130" s="44"/>
      <c r="AK130" s="44"/>
      <c r="AL130" s="44"/>
      <c r="AM130" s="44"/>
      <c r="AN130" s="45"/>
      <c r="AO130" s="45"/>
      <c r="AP130" s="45"/>
    </row>
    <row r="131" spans="1:42" s="47" customFormat="1" ht="19.5" customHeight="1">
      <c r="A131" s="28" t="s">
        <v>586</v>
      </c>
      <c r="B131" s="166"/>
      <c r="C131" s="166"/>
      <c r="D131" s="166"/>
      <c r="E131" s="139"/>
      <c r="F131" s="139"/>
      <c r="G131" s="140"/>
      <c r="H131" s="140"/>
      <c r="I131" s="140"/>
      <c r="J131" s="140"/>
      <c r="K131" s="140"/>
      <c r="L131" s="141"/>
      <c r="M131" s="141"/>
      <c r="N131" s="141"/>
      <c r="O131" s="141"/>
      <c r="P131" s="139"/>
      <c r="Q131" s="139"/>
      <c r="R131" s="140"/>
      <c r="S131" s="140"/>
      <c r="T131" s="140"/>
      <c r="U131" s="140"/>
      <c r="V131" s="139"/>
      <c r="W131" s="139"/>
      <c r="X131" s="139"/>
      <c r="Y131" s="139"/>
      <c r="Z131" s="139"/>
      <c r="AA131" s="139"/>
      <c r="AB131" s="139"/>
      <c r="AC131" s="139"/>
      <c r="AD131" s="139"/>
      <c r="AE131" s="139"/>
      <c r="AF131" s="139"/>
      <c r="AG131" s="139"/>
      <c r="AH131" s="139"/>
      <c r="AI131" s="139"/>
      <c r="AJ131" s="139"/>
      <c r="AK131" s="139"/>
      <c r="AL131" s="44"/>
      <c r="AM131" s="44"/>
      <c r="AN131" s="45"/>
      <c r="AO131" s="45"/>
      <c r="AP131" s="45"/>
    </row>
    <row r="132" spans="5:42" s="47" customFormat="1" ht="19.5" customHeight="1">
      <c r="E132" s="44"/>
      <c r="F132" s="44"/>
      <c r="G132" s="45"/>
      <c r="H132" s="45"/>
      <c r="I132" s="45"/>
      <c r="J132" s="46"/>
      <c r="K132" s="44"/>
      <c r="L132" s="45"/>
      <c r="M132" s="45"/>
      <c r="N132" s="45"/>
      <c r="O132" s="45"/>
      <c r="P132" s="45"/>
      <c r="Q132" s="45"/>
      <c r="R132" s="44"/>
      <c r="S132" s="44"/>
      <c r="T132" s="45"/>
      <c r="U132" s="45"/>
      <c r="V132" s="44"/>
      <c r="W132" s="44"/>
      <c r="X132" s="44"/>
      <c r="Y132" s="44"/>
      <c r="Z132" s="44"/>
      <c r="AA132" s="44"/>
      <c r="AB132" s="44"/>
      <c r="AC132" s="44"/>
      <c r="AD132" s="44"/>
      <c r="AE132" s="44"/>
      <c r="AF132" s="44"/>
      <c r="AG132" s="44"/>
      <c r="AH132" s="44"/>
      <c r="AI132" s="44"/>
      <c r="AJ132" s="44"/>
      <c r="AK132" s="44"/>
      <c r="AL132" s="44"/>
      <c r="AM132" s="44"/>
      <c r="AN132" s="45"/>
      <c r="AO132" s="45"/>
      <c r="AP132" s="45"/>
    </row>
    <row r="133" spans="1:42" s="47" customFormat="1" ht="19.5" customHeight="1" hidden="1">
      <c r="A133" s="228"/>
      <c r="B133" s="45"/>
      <c r="C133" s="45"/>
      <c r="D133" s="45"/>
      <c r="E133" s="45"/>
      <c r="F133" s="45"/>
      <c r="G133" s="45"/>
      <c r="H133" s="45"/>
      <c r="I133" s="45"/>
      <c r="J133" s="45"/>
      <c r="K133" s="45"/>
      <c r="L133" s="45"/>
      <c r="M133" s="45"/>
      <c r="N133" s="45"/>
      <c r="O133" s="45"/>
      <c r="P133" s="45"/>
      <c r="Q133" s="45"/>
      <c r="R133" s="45"/>
      <c r="S133" s="45"/>
      <c r="T133" s="45"/>
      <c r="U133" s="45"/>
      <c r="V133" s="45"/>
      <c r="W133" s="44"/>
      <c r="X133" s="44"/>
      <c r="Y133" s="44"/>
      <c r="Z133" s="44"/>
      <c r="AA133" s="44"/>
      <c r="AB133" s="44"/>
      <c r="AC133" s="44"/>
      <c r="AD133" s="44"/>
      <c r="AE133" s="44"/>
      <c r="AF133" s="44"/>
      <c r="AG133" s="44"/>
      <c r="AH133" s="44"/>
      <c r="AJ133" s="44"/>
      <c r="AK133" s="44"/>
      <c r="AL133" s="44"/>
      <c r="AM133" s="44"/>
      <c r="AN133" s="45"/>
      <c r="AO133" s="45"/>
      <c r="AP133" s="45"/>
    </row>
    <row r="134" spans="4:42" s="47" customFormat="1" ht="19.5" customHeight="1" hidden="1">
      <c r="D134" s="44"/>
      <c r="E134" s="44"/>
      <c r="F134" s="45"/>
      <c r="G134" s="45"/>
      <c r="H134" s="46"/>
      <c r="I134" s="44"/>
      <c r="J134" s="45"/>
      <c r="K134" s="45"/>
      <c r="L134" s="45"/>
      <c r="M134" s="45"/>
      <c r="N134" s="45"/>
      <c r="O134" s="45"/>
      <c r="P134" s="44"/>
      <c r="Q134" s="45"/>
      <c r="R134" s="45"/>
      <c r="S134" s="44"/>
      <c r="T134" s="44"/>
      <c r="U134" s="44"/>
      <c r="V134" s="44"/>
      <c r="W134" s="44"/>
      <c r="X134" s="44"/>
      <c r="Y134" s="44"/>
      <c r="Z134" s="44"/>
      <c r="AA134" s="44"/>
      <c r="AB134" s="44"/>
      <c r="AC134" s="44"/>
      <c r="AD134" s="44"/>
      <c r="AE134" s="44"/>
      <c r="AF134" s="44"/>
      <c r="AG134" s="44"/>
      <c r="AH134" s="44"/>
      <c r="AJ134" s="44"/>
      <c r="AK134" s="44"/>
      <c r="AL134" s="44"/>
      <c r="AM134" s="44"/>
      <c r="AN134" s="45"/>
      <c r="AO134" s="45"/>
      <c r="AP134" s="45"/>
    </row>
    <row r="135" spans="1:42" s="47" customFormat="1" ht="19.5" customHeight="1" hidden="1">
      <c r="A135" s="228"/>
      <c r="B135" s="45"/>
      <c r="C135" s="45"/>
      <c r="D135" s="45"/>
      <c r="E135" s="45"/>
      <c r="F135" s="45"/>
      <c r="G135" s="45"/>
      <c r="H135" s="45"/>
      <c r="I135" s="45"/>
      <c r="J135" s="45"/>
      <c r="K135" s="45"/>
      <c r="L135" s="45"/>
      <c r="M135" s="45"/>
      <c r="N135" s="45"/>
      <c r="O135" s="45"/>
      <c r="P135" s="45"/>
      <c r="Q135" s="45"/>
      <c r="R135" s="45"/>
      <c r="S135" s="45"/>
      <c r="T135" s="45"/>
      <c r="U135" s="45"/>
      <c r="V135" s="45"/>
      <c r="W135" s="44"/>
      <c r="X135" s="44"/>
      <c r="Y135" s="44"/>
      <c r="Z135" s="44"/>
      <c r="AA135" s="44"/>
      <c r="AB135" s="44"/>
      <c r="AC135" s="44"/>
      <c r="AD135" s="44"/>
      <c r="AE135" s="44"/>
      <c r="AF135" s="44"/>
      <c r="AG135" s="44"/>
      <c r="AH135" s="44"/>
      <c r="AJ135" s="44"/>
      <c r="AK135" s="44"/>
      <c r="AL135" s="44"/>
      <c r="AM135" s="44"/>
      <c r="AN135" s="45"/>
      <c r="AO135" s="45"/>
      <c r="AP135" s="45"/>
    </row>
    <row r="136" spans="1:38" s="47" customFormat="1" ht="19.5" customHeight="1" hidden="1">
      <c r="A136" s="228"/>
      <c r="B136" s="45"/>
      <c r="C136" s="45"/>
      <c r="D136" s="45"/>
      <c r="E136" s="45"/>
      <c r="F136" s="45"/>
      <c r="G136" s="45"/>
      <c r="H136" s="45"/>
      <c r="I136" s="45"/>
      <c r="J136" s="45"/>
      <c r="K136" s="45"/>
      <c r="L136" s="45"/>
      <c r="M136" s="45"/>
      <c r="N136" s="45"/>
      <c r="O136" s="45"/>
      <c r="P136" s="45"/>
      <c r="Q136" s="45"/>
      <c r="R136" s="45"/>
      <c r="S136" s="45"/>
      <c r="T136" s="45"/>
      <c r="U136" s="45"/>
      <c r="V136" s="45"/>
      <c r="W136" s="44"/>
      <c r="X136" s="44"/>
      <c r="Y136" s="44"/>
      <c r="Z136" s="44"/>
      <c r="AA136" s="44"/>
      <c r="AB136" s="44"/>
      <c r="AC136" s="44"/>
      <c r="AD136" s="44"/>
      <c r="AE136" s="44"/>
      <c r="AF136" s="44"/>
      <c r="AG136" s="44"/>
      <c r="AH136" s="44"/>
      <c r="AJ136" s="44"/>
      <c r="AK136" s="44"/>
      <c r="AL136" s="45"/>
    </row>
    <row r="137" spans="1:38" s="47" customFormat="1" ht="19.5" customHeight="1">
      <c r="A137" s="229"/>
      <c r="B137" s="167"/>
      <c r="C137" s="167"/>
      <c r="D137" s="44"/>
      <c r="E137" s="44"/>
      <c r="F137" s="45"/>
      <c r="G137" s="45"/>
      <c r="H137" s="46"/>
      <c r="I137" s="44"/>
      <c r="J137" s="45"/>
      <c r="K137" s="45"/>
      <c r="L137" s="45"/>
      <c r="M137" s="45"/>
      <c r="N137" s="45"/>
      <c r="O137" s="45"/>
      <c r="P137" s="44"/>
      <c r="Q137" s="45"/>
      <c r="R137" s="45"/>
      <c r="S137" s="44"/>
      <c r="T137" s="44"/>
      <c r="U137" s="44"/>
      <c r="V137" s="44"/>
      <c r="W137" s="44"/>
      <c r="X137" s="44"/>
      <c r="Y137" s="44"/>
      <c r="Z137" s="44"/>
      <c r="AA137" s="44"/>
      <c r="AB137" s="44"/>
      <c r="AC137" s="44"/>
      <c r="AD137" s="44"/>
      <c r="AE137" s="44"/>
      <c r="AF137" s="44"/>
      <c r="AG137" s="44"/>
      <c r="AH137" s="44"/>
      <c r="AJ137" s="44"/>
      <c r="AK137" s="44"/>
      <c r="AL137" s="45"/>
    </row>
    <row r="138" spans="2:38" s="47" customFormat="1" ht="19.5" customHeight="1">
      <c r="B138" s="205" t="s">
        <v>572</v>
      </c>
      <c r="G138" s="205"/>
      <c r="H138" s="205"/>
      <c r="K138" s="548" t="s">
        <v>557</v>
      </c>
      <c r="L138" s="548"/>
      <c r="M138" s="548"/>
      <c r="N138" s="548"/>
      <c r="O138" s="548"/>
      <c r="R138" s="548" t="s">
        <v>46</v>
      </c>
      <c r="S138" s="548"/>
      <c r="T138" s="548"/>
      <c r="U138" s="548"/>
      <c r="V138" s="548"/>
      <c r="W138" s="548"/>
      <c r="X138" s="205"/>
      <c r="AL138" s="45"/>
    </row>
    <row r="139" spans="2:38" s="47" customFormat="1" ht="19.5" customHeight="1">
      <c r="B139" s="231" t="e">
        <f>B11</f>
        <v>#REF!</v>
      </c>
      <c r="E139" s="231">
        <f>E11</f>
        <v>37681</v>
      </c>
      <c r="G139" s="231">
        <f>G11</f>
        <v>37317</v>
      </c>
      <c r="H139" s="231"/>
      <c r="I139" s="232">
        <v>36708</v>
      </c>
      <c r="K139" s="231" t="e">
        <f>K11</f>
        <v>#REF!</v>
      </c>
      <c r="L139" s="232"/>
      <c r="M139" s="231">
        <f>M11</f>
        <v>37681</v>
      </c>
      <c r="O139" s="231">
        <f>O11</f>
        <v>37317</v>
      </c>
      <c r="P139" s="230"/>
      <c r="Q139" s="231"/>
      <c r="R139" s="230" t="e">
        <f>#REF!</f>
        <v>#REF!</v>
      </c>
      <c r="S139" s="231" t="e">
        <f>S11</f>
        <v>#REF!</v>
      </c>
      <c r="T139" s="231">
        <f>T11</f>
        <v>0</v>
      </c>
      <c r="U139" s="231">
        <f>U11</f>
        <v>37681</v>
      </c>
      <c r="V139" s="231">
        <f>V11</f>
        <v>0</v>
      </c>
      <c r="W139" s="231">
        <f>W11</f>
        <v>37317</v>
      </c>
      <c r="X139" s="232"/>
      <c r="Y139" s="232"/>
      <c r="Z139" s="232"/>
      <c r="AD139" s="230"/>
      <c r="AE139" s="230"/>
      <c r="AF139" s="230"/>
      <c r="AG139" s="230"/>
      <c r="AH139" s="231"/>
      <c r="AJ139" s="232"/>
      <c r="AL139" s="45"/>
    </row>
    <row r="140" spans="1:36" s="47" customFormat="1" ht="19.5" customHeight="1">
      <c r="A140" s="243" t="s">
        <v>47</v>
      </c>
      <c r="B140" s="80">
        <v>0.05</v>
      </c>
      <c r="E140" s="100">
        <v>0.05</v>
      </c>
      <c r="F140" s="245"/>
      <c r="G140" s="244" t="s">
        <v>193</v>
      </c>
      <c r="H140" s="231"/>
      <c r="I140" s="232"/>
      <c r="K140" s="80">
        <v>0.05</v>
      </c>
      <c r="L140" s="232"/>
      <c r="M140" s="100">
        <v>0.05</v>
      </c>
      <c r="N140" s="245"/>
      <c r="O140" s="244" t="s">
        <v>193</v>
      </c>
      <c r="P140" s="230"/>
      <c r="R140" s="246"/>
      <c r="S140" s="246" t="s">
        <v>193</v>
      </c>
      <c r="T140" s="245"/>
      <c r="U140" s="244" t="s">
        <v>193</v>
      </c>
      <c r="V140" s="232"/>
      <c r="W140" s="244" t="s">
        <v>193</v>
      </c>
      <c r="X140" s="231"/>
      <c r="Y140" s="232"/>
      <c r="Z140" s="232"/>
      <c r="AD140" s="230"/>
      <c r="AE140" s="230"/>
      <c r="AF140" s="230"/>
      <c r="AG140" s="230"/>
      <c r="AH140" s="231"/>
      <c r="AJ140" s="232"/>
    </row>
    <row r="141" spans="1:36" s="47" customFormat="1" ht="19.5" customHeight="1">
      <c r="A141" s="47" t="s">
        <v>573</v>
      </c>
      <c r="B141" s="44">
        <v>0.09</v>
      </c>
      <c r="E141" s="46">
        <v>0.09</v>
      </c>
      <c r="G141" s="45">
        <v>0.09</v>
      </c>
      <c r="H141" s="46"/>
      <c r="I141" s="46">
        <v>0.14</v>
      </c>
      <c r="K141" s="44">
        <v>0.09</v>
      </c>
      <c r="L141" s="45"/>
      <c r="M141" s="46">
        <v>0.09</v>
      </c>
      <c r="O141" s="45">
        <v>0.09</v>
      </c>
      <c r="P141" s="44"/>
      <c r="R141" s="44"/>
      <c r="S141" s="44" t="s">
        <v>163</v>
      </c>
      <c r="T141" s="44"/>
      <c r="U141" s="46" t="s">
        <v>163</v>
      </c>
      <c r="V141" s="44"/>
      <c r="W141" s="46" t="s">
        <v>589</v>
      </c>
      <c r="X141" s="46"/>
      <c r="Y141" s="46"/>
      <c r="Z141" s="45"/>
      <c r="AD141" s="44"/>
      <c r="AE141" s="44"/>
      <c r="AF141" s="44"/>
      <c r="AG141" s="44"/>
      <c r="AH141" s="44"/>
      <c r="AJ141" s="46"/>
    </row>
    <row r="142" spans="1:36" s="47" customFormat="1" ht="19.5" customHeight="1">
      <c r="A142" s="47" t="s">
        <v>152</v>
      </c>
      <c r="B142" s="44">
        <v>0.23</v>
      </c>
      <c r="E142" s="46">
        <v>0.23</v>
      </c>
      <c r="G142" s="45">
        <v>0.27</v>
      </c>
      <c r="H142" s="46"/>
      <c r="I142" s="46">
        <v>0.32</v>
      </c>
      <c r="K142" s="44">
        <v>0.23</v>
      </c>
      <c r="L142" s="45"/>
      <c r="M142" s="46">
        <v>0.23</v>
      </c>
      <c r="O142" s="45">
        <v>0.27</v>
      </c>
      <c r="P142" s="44"/>
      <c r="R142" s="44"/>
      <c r="S142" s="44" t="s">
        <v>168</v>
      </c>
      <c r="T142" s="44"/>
      <c r="U142" s="46" t="s">
        <v>168</v>
      </c>
      <c r="V142" s="44"/>
      <c r="W142" s="46" t="s">
        <v>590</v>
      </c>
      <c r="X142" s="46"/>
      <c r="Y142" s="46"/>
      <c r="Z142" s="45"/>
      <c r="AD142" s="44"/>
      <c r="AE142" s="44"/>
      <c r="AF142" s="44"/>
      <c r="AG142" s="44"/>
      <c r="AH142" s="44"/>
      <c r="AJ142" s="46"/>
    </row>
    <row r="143" spans="2:36" s="47" customFormat="1" ht="19.5" customHeight="1">
      <c r="B143" s="44"/>
      <c r="E143" s="46"/>
      <c r="G143" s="45"/>
      <c r="H143" s="46"/>
      <c r="I143" s="46"/>
      <c r="K143" s="44"/>
      <c r="L143" s="45"/>
      <c r="M143" s="46"/>
      <c r="O143" s="45"/>
      <c r="P143" s="44"/>
      <c r="R143" s="44"/>
      <c r="S143" s="44"/>
      <c r="T143" s="46"/>
      <c r="U143" s="44"/>
      <c r="V143" s="46"/>
      <c r="W143" s="46"/>
      <c r="X143" s="46"/>
      <c r="Y143" s="45"/>
      <c r="Z143" s="45"/>
      <c r="AD143" s="44"/>
      <c r="AE143" s="44"/>
      <c r="AF143" s="44"/>
      <c r="AG143" s="44"/>
      <c r="AH143" s="44"/>
      <c r="AJ143" s="46"/>
    </row>
    <row r="144" spans="2:36" s="47" customFormat="1" ht="19.5" customHeight="1">
      <c r="B144" s="44"/>
      <c r="E144" s="46"/>
      <c r="G144" s="45"/>
      <c r="H144" s="46"/>
      <c r="I144" s="46"/>
      <c r="K144" s="44"/>
      <c r="L144" s="45"/>
      <c r="M144" s="46"/>
      <c r="O144" s="45"/>
      <c r="P144" s="44"/>
      <c r="R144" s="44"/>
      <c r="S144" s="44"/>
      <c r="T144" s="46"/>
      <c r="U144" s="44"/>
      <c r="V144" s="46"/>
      <c r="W144" s="46"/>
      <c r="X144" s="46"/>
      <c r="Y144" s="45"/>
      <c r="Z144" s="45"/>
      <c r="AD144" s="44"/>
      <c r="AE144" s="44"/>
      <c r="AF144" s="44"/>
      <c r="AG144" s="44"/>
      <c r="AH144" s="44"/>
      <c r="AJ144" s="46"/>
    </row>
    <row r="145" spans="1:37" s="47" customFormat="1" ht="19.5" customHeight="1">
      <c r="A145" s="243" t="s">
        <v>578</v>
      </c>
      <c r="B145" s="57"/>
      <c r="E145" s="44"/>
      <c r="G145" s="46"/>
      <c r="H145" s="46"/>
      <c r="I145" s="46"/>
      <c r="K145" s="45"/>
      <c r="L145" s="45"/>
      <c r="P145" s="44"/>
      <c r="R145" s="44"/>
      <c r="S145" s="44"/>
      <c r="T145" s="46"/>
      <c r="U145" s="44"/>
      <c r="V145" s="45"/>
      <c r="W145" s="46"/>
      <c r="X145" s="46"/>
      <c r="Y145" s="45"/>
      <c r="Z145" s="45"/>
      <c r="AE145" s="44"/>
      <c r="AF145" s="44"/>
      <c r="AG145" s="44"/>
      <c r="AH145" s="44"/>
      <c r="AI145" s="46"/>
      <c r="AJ145" s="46"/>
      <c r="AK145" s="46"/>
    </row>
    <row r="146" spans="1:35" s="47" customFormat="1" ht="19.5" customHeight="1">
      <c r="A146" s="132" t="s">
        <v>50</v>
      </c>
      <c r="AA146" s="44"/>
      <c r="AB146" s="44"/>
      <c r="AC146" s="44"/>
      <c r="AD146" s="44"/>
      <c r="AE146" s="44"/>
      <c r="AF146" s="45"/>
      <c r="AG146" s="45"/>
      <c r="AH146" s="45"/>
      <c r="AI146" s="45"/>
    </row>
    <row r="147" spans="1:35" s="47" customFormat="1" ht="19.5" customHeight="1">
      <c r="A147" s="132" t="s">
        <v>103</v>
      </c>
      <c r="F147" s="79"/>
      <c r="G147" s="79"/>
      <c r="H147" s="79"/>
      <c r="I147" s="79"/>
      <c r="J147" s="79"/>
      <c r="K147" s="79"/>
      <c r="L147" s="79"/>
      <c r="M147" s="79"/>
      <c r="N147" s="79"/>
      <c r="O147" s="79"/>
      <c r="U147" s="79"/>
      <c r="V147" s="79"/>
      <c r="AA147" s="44"/>
      <c r="AB147" s="44"/>
      <c r="AC147" s="44"/>
      <c r="AD147" s="44"/>
      <c r="AE147" s="44"/>
      <c r="AF147" s="45"/>
      <c r="AG147" s="45"/>
      <c r="AH147" s="45"/>
      <c r="AI147" s="45"/>
    </row>
    <row r="148" spans="1:37" s="47" customFormat="1" ht="19.5" customHeight="1">
      <c r="A148" s="249" t="s">
        <v>104</v>
      </c>
      <c r="B148" s="166"/>
      <c r="C148" s="166"/>
      <c r="D148" s="166"/>
      <c r="E148" s="44"/>
      <c r="F148" s="44"/>
      <c r="G148" s="45"/>
      <c r="H148" s="45"/>
      <c r="I148" s="45"/>
      <c r="J148" s="45"/>
      <c r="K148" s="45"/>
      <c r="L148" s="46"/>
      <c r="M148" s="46"/>
      <c r="N148" s="46"/>
      <c r="O148" s="46"/>
      <c r="P148" s="44"/>
      <c r="Q148" s="44"/>
      <c r="R148" s="45"/>
      <c r="S148" s="45"/>
      <c r="T148" s="45"/>
      <c r="U148" s="45"/>
      <c r="V148" s="44"/>
      <c r="W148" s="44"/>
      <c r="X148" s="44"/>
      <c r="Y148" s="44"/>
      <c r="Z148" s="44"/>
      <c r="AA148" s="44"/>
      <c r="AB148" s="44"/>
      <c r="AC148" s="44"/>
      <c r="AD148" s="44"/>
      <c r="AE148" s="44"/>
      <c r="AF148" s="44"/>
      <c r="AG148" s="44"/>
      <c r="AH148" s="44"/>
      <c r="AI148" s="44"/>
      <c r="AJ148" s="44"/>
      <c r="AK148" s="44"/>
    </row>
    <row r="149" spans="1:37" s="47" customFormat="1" ht="19.5" customHeight="1">
      <c r="A149" s="128"/>
      <c r="B149"/>
      <c r="C149"/>
      <c r="D149"/>
      <c r="E149" s="32"/>
      <c r="F149" s="32"/>
      <c r="G149"/>
      <c r="H149"/>
      <c r="I149"/>
      <c r="J149"/>
      <c r="K149"/>
      <c r="L149"/>
      <c r="M149" s="2"/>
      <c r="N149" s="2"/>
      <c r="O149"/>
      <c r="P149"/>
      <c r="Q149"/>
      <c r="R149"/>
      <c r="S149"/>
      <c r="T149" s="2"/>
      <c r="U149" s="2"/>
      <c r="V149"/>
      <c r="W149"/>
      <c r="X149"/>
      <c r="Y149"/>
      <c r="Z149"/>
      <c r="AA149"/>
      <c r="AB149"/>
      <c r="AC149"/>
      <c r="AD149"/>
      <c r="AE149"/>
      <c r="AF149"/>
      <c r="AG149"/>
      <c r="AH149"/>
      <c r="AI149"/>
      <c r="AJ149"/>
      <c r="AK149"/>
    </row>
    <row r="150" spans="1:42" s="47" customFormat="1" ht="19.5" customHeight="1" hidden="1">
      <c r="A150"/>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44"/>
      <c r="AM150" s="44"/>
      <c r="AN150" s="45"/>
      <c r="AO150" s="45"/>
      <c r="AP150" s="45"/>
    </row>
    <row r="151" spans="1:37" ht="19.5" customHeight="1" hidden="1">
      <c r="A151" s="37"/>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row>
    <row r="152" spans="1:37" s="37" customFormat="1" ht="19.5" customHeight="1" hidden="1">
      <c r="A152" s="127"/>
      <c r="B152" s="17"/>
      <c r="C152" s="17"/>
      <c r="D152" s="17"/>
      <c r="E152" s="22"/>
      <c r="F152" s="22"/>
      <c r="G152" s="25"/>
      <c r="H152" s="25"/>
      <c r="I152" s="17"/>
      <c r="J152" s="22"/>
      <c r="K152" s="22"/>
      <c r="L152" s="22"/>
      <c r="M152" s="22"/>
      <c r="N152" s="17"/>
      <c r="O152" s="17"/>
      <c r="P152" s="22"/>
      <c r="Q152" s="22"/>
      <c r="R152" s="17"/>
      <c r="S152" s="17"/>
      <c r="T152" s="17"/>
      <c r="U152" s="17"/>
      <c r="V152" s="17"/>
      <c r="W152" s="17"/>
      <c r="X152" s="17"/>
      <c r="Y152" s="17"/>
      <c r="Z152" s="17"/>
      <c r="AA152" s="17"/>
      <c r="AB152" s="17"/>
      <c r="AC152" s="17"/>
      <c r="AD152" s="17"/>
      <c r="AE152" s="17"/>
      <c r="AF152" s="17"/>
      <c r="AG152" s="17"/>
      <c r="AH152" s="17"/>
      <c r="AI152" s="17"/>
      <c r="AJ152" s="17"/>
      <c r="AK152" s="17"/>
    </row>
    <row r="153" spans="1:37" s="37" customFormat="1" ht="19.5" customHeight="1" hidden="1">
      <c r="A153" s="48" t="s">
        <v>580</v>
      </c>
      <c r="B153"/>
      <c r="C153"/>
      <c r="D153"/>
      <c r="E153"/>
      <c r="F153"/>
      <c r="G153"/>
      <c r="H153"/>
      <c r="I153"/>
      <c r="J153"/>
      <c r="K153"/>
      <c r="L153"/>
      <c r="M153"/>
      <c r="N153"/>
      <c r="O153"/>
      <c r="P153"/>
      <c r="Q153"/>
      <c r="R153"/>
      <c r="S153"/>
      <c r="T153" s="2"/>
      <c r="U153" s="2"/>
      <c r="V153"/>
      <c r="W153"/>
      <c r="X153"/>
      <c r="Y153"/>
      <c r="Z153"/>
      <c r="AA153"/>
      <c r="AB153"/>
      <c r="AC153"/>
      <c r="AD153"/>
      <c r="AE153"/>
      <c r="AF153"/>
      <c r="AG153"/>
      <c r="AH153"/>
      <c r="AI153"/>
      <c r="AJ153"/>
      <c r="AK153"/>
    </row>
    <row r="154" spans="1:22" ht="19.5" customHeight="1">
      <c r="A154" s="48"/>
      <c r="E154"/>
      <c r="F154"/>
      <c r="M154"/>
      <c r="N154"/>
      <c r="T154" s="2"/>
      <c r="V154"/>
    </row>
    <row r="155" spans="1:22" ht="19.5" customHeight="1">
      <c r="A155" s="306" t="s">
        <v>580</v>
      </c>
      <c r="E155"/>
      <c r="F155"/>
      <c r="M155"/>
      <c r="N155"/>
      <c r="T155" s="2"/>
      <c r="V155"/>
    </row>
    <row r="156" spans="1:22" ht="19.5" customHeight="1">
      <c r="A156" s="306" t="s">
        <v>581</v>
      </c>
      <c r="E156"/>
      <c r="F156"/>
      <c r="M156"/>
      <c r="N156"/>
      <c r="T156" s="2"/>
      <c r="V156"/>
    </row>
    <row r="157" spans="1:22" ht="19.5" customHeight="1">
      <c r="A157" s="307">
        <v>38132</v>
      </c>
      <c r="E157"/>
      <c r="F157"/>
      <c r="M157"/>
      <c r="N157"/>
      <c r="T157" s="2"/>
      <c r="V157"/>
    </row>
  </sheetData>
  <mergeCells count="37">
    <mergeCell ref="A123:AE123"/>
    <mergeCell ref="A125:AE125"/>
    <mergeCell ref="A115:AE115"/>
    <mergeCell ref="A120:AE120"/>
    <mergeCell ref="A121:AE121"/>
    <mergeCell ref="A122:AE122"/>
    <mergeCell ref="A111:AK111"/>
    <mergeCell ref="A112:AH112"/>
    <mergeCell ref="A113:AK113"/>
    <mergeCell ref="A114:AK114"/>
    <mergeCell ref="K138:O138"/>
    <mergeCell ref="R138:W138"/>
    <mergeCell ref="A5:AG5"/>
    <mergeCell ref="A6:AH6"/>
    <mergeCell ref="A8:AG8"/>
    <mergeCell ref="A65:AH65"/>
    <mergeCell ref="A64:AG64"/>
    <mergeCell ref="K10:O10"/>
    <mergeCell ref="B10:G10"/>
    <mergeCell ref="Z10:AA10"/>
    <mergeCell ref="S10:X10"/>
    <mergeCell ref="AC10:AH10"/>
    <mergeCell ref="A93:AK93"/>
    <mergeCell ref="A66:AG66"/>
    <mergeCell ref="B68:G68"/>
    <mergeCell ref="Z68:AA68"/>
    <mergeCell ref="AC68:AH68"/>
    <mergeCell ref="A94:AK94"/>
    <mergeCell ref="A96:AK96"/>
    <mergeCell ref="A1:AK1"/>
    <mergeCell ref="A2:AK2"/>
    <mergeCell ref="A3:AK3"/>
    <mergeCell ref="A4:AK4"/>
    <mergeCell ref="K68:O68"/>
    <mergeCell ref="S68:X68"/>
    <mergeCell ref="A91:AK91"/>
    <mergeCell ref="A92:AK92"/>
  </mergeCells>
  <printOptions/>
  <pageMargins left="0.75" right="0.25" top="0" bottom="0" header="0.6" footer="0.19"/>
  <pageSetup cellComments="asDisplayed" horizontalDpi="600" verticalDpi="600" orientation="landscape" scale="49" r:id="rId1"/>
  <headerFooter alignWithMargins="0">
    <oddHeader>&amp;R&amp;"Arial,Bold Italic"&amp;16INTERIM</oddHeader>
  </headerFooter>
</worksheet>
</file>

<file path=xl/worksheets/sheet8.xml><?xml version="1.0" encoding="utf-8"?>
<worksheet xmlns="http://schemas.openxmlformats.org/spreadsheetml/2006/main" xmlns:r="http://schemas.openxmlformats.org/officeDocument/2006/relationships">
  <dimension ref="A1:AU151"/>
  <sheetViews>
    <sheetView zoomScale="75" zoomScaleNormal="75" workbookViewId="0" topLeftCell="A1">
      <pane xSplit="1" ySplit="9" topLeftCell="B10" activePane="bottomRight" state="frozen"/>
      <selection pane="topLeft" activeCell="A1" sqref="A1"/>
      <selection pane="topRight" activeCell="B1" sqref="B1"/>
      <selection pane="bottomLeft" activeCell="A10" sqref="A10"/>
      <selection pane="bottomRight" activeCell="C14" sqref="C14"/>
    </sheetView>
  </sheetViews>
  <sheetFormatPr defaultColWidth="9.140625" defaultRowHeight="12.75"/>
  <cols>
    <col min="1" max="1" width="55.140625" style="127" customWidth="1"/>
    <col min="2" max="2" width="12.140625" style="127" customWidth="1"/>
    <col min="3" max="3" width="12.57421875" style="32" customWidth="1"/>
    <col min="4" max="4" width="10.7109375" style="0" customWidth="1"/>
    <col min="5" max="5" width="3.28125" style="0" customWidth="1"/>
    <col min="6" max="6" width="8.7109375" style="0" hidden="1" customWidth="1"/>
    <col min="7" max="7" width="1.57421875" style="0" customWidth="1"/>
    <col min="8" max="9" width="10.7109375" style="0" customWidth="1"/>
    <col min="10" max="10" width="12.8515625" style="0" customWidth="1"/>
    <col min="11" max="11" width="7.8515625" style="0" hidden="1" customWidth="1"/>
    <col min="13" max="13" width="1.8515625" style="0" customWidth="1"/>
    <col min="14" max="14" width="11.7109375" style="0" customWidth="1"/>
    <col min="15" max="15" width="10.7109375" style="2" customWidth="1"/>
    <col min="16" max="16" width="10.7109375" style="0" customWidth="1"/>
    <col min="17" max="17" width="8.421875" style="0" hidden="1" customWidth="1"/>
    <col min="18" max="18" width="4.7109375" style="0" customWidth="1"/>
    <col min="19" max="19" width="1.28515625" style="0" customWidth="1"/>
    <col min="20" max="20" width="7.57421875" style="0" hidden="1" customWidth="1"/>
    <col min="21" max="21" width="4.8515625" style="0" customWidth="1"/>
    <col min="22" max="22" width="13.140625" style="0" customWidth="1"/>
    <col min="23" max="23" width="0.2890625" style="0" customWidth="1"/>
    <col min="24" max="24" width="11.8515625" style="0" customWidth="1"/>
    <col min="25" max="25" width="1.7109375" style="0" customWidth="1"/>
    <col min="26" max="26" width="11.8515625" style="0" customWidth="1"/>
    <col min="27" max="27" width="9.140625" style="0" hidden="1" customWidth="1"/>
    <col min="28" max="28" width="4.57421875" style="0" customWidth="1"/>
  </cols>
  <sheetData>
    <row r="1" spans="1:26" s="131" customFormat="1" ht="15">
      <c r="A1" s="562" t="s">
        <v>202</v>
      </c>
      <c r="B1" s="562"/>
      <c r="C1" s="562"/>
      <c r="D1" s="562"/>
      <c r="E1" s="562"/>
      <c r="F1" s="562"/>
      <c r="G1" s="562"/>
      <c r="H1" s="562"/>
      <c r="I1" s="562"/>
      <c r="J1" s="562"/>
      <c r="K1" s="562"/>
      <c r="L1" s="562"/>
      <c r="M1" s="562"/>
      <c r="N1" s="562"/>
      <c r="O1" s="562"/>
      <c r="P1" s="562"/>
      <c r="Q1" s="562"/>
      <c r="R1" s="562"/>
      <c r="S1" s="562"/>
      <c r="T1" s="562"/>
      <c r="U1" s="562"/>
      <c r="V1" s="562"/>
      <c r="W1" s="562"/>
      <c r="X1" s="562"/>
      <c r="Y1" s="562"/>
      <c r="Z1" s="562"/>
    </row>
    <row r="2" spans="1:26" s="131" customFormat="1" ht="15">
      <c r="A2" s="560" t="s">
        <v>577</v>
      </c>
      <c r="B2" s="560"/>
      <c r="C2" s="560"/>
      <c r="D2" s="560"/>
      <c r="E2" s="560"/>
      <c r="F2" s="560"/>
      <c r="G2" s="560"/>
      <c r="H2" s="560"/>
      <c r="I2" s="560"/>
      <c r="J2" s="560"/>
      <c r="K2" s="560"/>
      <c r="L2" s="560"/>
      <c r="M2" s="560"/>
      <c r="N2" s="560"/>
      <c r="O2" s="560"/>
      <c r="P2" s="560"/>
      <c r="Q2" s="560"/>
      <c r="R2" s="560"/>
      <c r="S2" s="560"/>
      <c r="T2" s="560"/>
      <c r="U2" s="560"/>
      <c r="V2" s="560"/>
      <c r="W2" s="560"/>
      <c r="X2" s="560"/>
      <c r="Y2" s="560"/>
      <c r="Z2" s="560"/>
    </row>
    <row r="3" spans="1:26" s="131" customFormat="1" ht="15" hidden="1">
      <c r="A3" s="560" t="s">
        <v>166</v>
      </c>
      <c r="B3" s="560"/>
      <c r="C3" s="560"/>
      <c r="D3" s="560"/>
      <c r="E3" s="560"/>
      <c r="F3" s="560"/>
      <c r="G3" s="560"/>
      <c r="H3" s="560"/>
      <c r="I3" s="560"/>
      <c r="J3" s="560"/>
      <c r="K3" s="560"/>
      <c r="L3" s="560"/>
      <c r="M3" s="560"/>
      <c r="N3" s="560"/>
      <c r="O3" s="560"/>
      <c r="P3" s="560"/>
      <c r="Q3" s="560"/>
      <c r="R3" s="560"/>
      <c r="S3" s="560"/>
      <c r="T3" s="560"/>
      <c r="U3" s="560"/>
      <c r="V3" s="560"/>
      <c r="W3" s="560"/>
      <c r="X3" s="560"/>
      <c r="Y3" s="560"/>
      <c r="Z3" s="560"/>
    </row>
    <row r="4" spans="1:27" s="131" customFormat="1" ht="15" hidden="1">
      <c r="A4" s="560" t="s">
        <v>167</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row>
    <row r="5" spans="1:27" s="131" customFormat="1" ht="15">
      <c r="A5" s="561" t="e">
        <f>#REF!</f>
        <v>#REF!</v>
      </c>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299"/>
    </row>
    <row r="6" spans="1:27" ht="15">
      <c r="A6" s="119"/>
      <c r="B6" s="119"/>
      <c r="C6" s="38"/>
      <c r="D6" s="38"/>
      <c r="E6" s="38"/>
      <c r="F6" s="38"/>
      <c r="G6" s="38"/>
      <c r="H6" s="38"/>
      <c r="I6" s="38"/>
      <c r="J6" s="38"/>
      <c r="K6" s="38"/>
      <c r="L6" s="38"/>
      <c r="M6" s="38"/>
      <c r="N6" s="38"/>
      <c r="O6" s="38"/>
      <c r="P6" s="38"/>
      <c r="Q6" s="38"/>
      <c r="R6" s="38"/>
      <c r="S6" s="38"/>
      <c r="W6" s="38"/>
      <c r="X6" s="300"/>
      <c r="Y6" s="38"/>
      <c r="Z6" s="38"/>
      <c r="AA6" s="1"/>
    </row>
    <row r="7" spans="1:27" ht="34.5" customHeight="1">
      <c r="A7" s="126"/>
      <c r="B7" s="553" t="s">
        <v>556</v>
      </c>
      <c r="C7" s="553"/>
      <c r="D7" s="553"/>
      <c r="E7" s="3"/>
      <c r="F7" s="2"/>
      <c r="G7" s="5"/>
      <c r="H7" s="534" t="s">
        <v>549</v>
      </c>
      <c r="I7" s="534"/>
      <c r="J7" s="534"/>
      <c r="K7" s="24"/>
      <c r="L7" s="24"/>
      <c r="M7" s="5"/>
      <c r="N7" s="553" t="s">
        <v>203</v>
      </c>
      <c r="O7" s="553"/>
      <c r="P7" s="553"/>
      <c r="Q7" s="553"/>
      <c r="R7" s="3"/>
      <c r="S7" s="533"/>
      <c r="T7" s="533"/>
      <c r="U7" s="305"/>
      <c r="V7" s="571" t="s">
        <v>43</v>
      </c>
      <c r="W7" s="553"/>
      <c r="X7" s="553"/>
      <c r="Y7" s="553"/>
      <c r="Z7" s="553"/>
      <c r="AA7" s="242"/>
    </row>
    <row r="8" spans="1:28" ht="35.25" customHeight="1">
      <c r="A8" s="122"/>
      <c r="B8" s="148" t="e">
        <f>C8-365</f>
        <v>#REF!</v>
      </c>
      <c r="C8" s="147" t="e">
        <f>D8-365</f>
        <v>#REF!</v>
      </c>
      <c r="D8" s="146" t="e">
        <f>A5</f>
        <v>#REF!</v>
      </c>
      <c r="E8" s="8"/>
      <c r="F8" s="8">
        <v>36068</v>
      </c>
      <c r="G8" s="84"/>
      <c r="H8" s="148" t="e">
        <f>I8-365</f>
        <v>#REF!</v>
      </c>
      <c r="I8" s="147" t="e">
        <f>J8-365</f>
        <v>#REF!</v>
      </c>
      <c r="J8" s="146" t="e">
        <f>A5</f>
        <v>#REF!</v>
      </c>
      <c r="K8" s="8">
        <v>36068</v>
      </c>
      <c r="L8" s="84" t="s">
        <v>107</v>
      </c>
      <c r="N8" s="148" t="e">
        <f>O8-365</f>
        <v>#REF!</v>
      </c>
      <c r="O8" s="147" t="e">
        <f>P8-365</f>
        <v>#REF!</v>
      </c>
      <c r="P8" s="146" t="e">
        <f>A5</f>
        <v>#REF!</v>
      </c>
      <c r="Q8" s="148">
        <v>36068</v>
      </c>
      <c r="S8" s="37"/>
      <c r="T8" s="148">
        <v>36068</v>
      </c>
      <c r="U8" s="150"/>
      <c r="V8" s="148" t="e">
        <f>X8-365</f>
        <v>#REF!</v>
      </c>
      <c r="W8" s="149" t="s">
        <v>107</v>
      </c>
      <c r="X8" s="147" t="e">
        <f>Z8-365</f>
        <v>#REF!</v>
      </c>
      <c r="Y8" s="149"/>
      <c r="Z8" s="146" t="e">
        <f>A5</f>
        <v>#REF!</v>
      </c>
      <c r="AA8" s="8">
        <v>36068</v>
      </c>
      <c r="AB8" s="84"/>
    </row>
    <row r="9" spans="1:28" s="26" customFormat="1" ht="13.5" customHeight="1">
      <c r="A9" s="6" t="s">
        <v>212</v>
      </c>
      <c r="B9" s="68" t="e">
        <f>#REF!</f>
        <v>#REF!</v>
      </c>
      <c r="C9" s="68" t="e">
        <f>#REF!</f>
        <v>#REF!</v>
      </c>
      <c r="D9" s="62" t="e">
        <f>#REF!</f>
        <v>#REF!</v>
      </c>
      <c r="E9" s="63"/>
      <c r="F9" s="64" t="e">
        <f>#REF!</f>
        <v>#REF!</v>
      </c>
      <c r="G9" s="36"/>
      <c r="H9" s="68" t="e">
        <f>#REF!</f>
        <v>#REF!</v>
      </c>
      <c r="I9" s="68" t="e">
        <f>#REF!</f>
        <v>#REF!</v>
      </c>
      <c r="J9" s="62" t="e">
        <f>#REF!</f>
        <v>#REF!</v>
      </c>
      <c r="K9" s="63" t="e">
        <f>#REF!</f>
        <v>#REF!</v>
      </c>
      <c r="L9" s="63"/>
      <c r="M9" s="65"/>
      <c r="N9" s="68" t="e">
        <f>#REF!</f>
        <v>#REF!</v>
      </c>
      <c r="O9" s="68" t="e">
        <f>#REF!</f>
        <v>#REF!</v>
      </c>
      <c r="P9" s="62" t="e">
        <f>#REF!</f>
        <v>#REF!</v>
      </c>
      <c r="Q9" s="63" t="e">
        <f>#REF!</f>
        <v>#REF!</v>
      </c>
      <c r="R9" s="63"/>
      <c r="S9" s="63"/>
      <c r="T9" s="66" t="e">
        <f>#REF!</f>
        <v>#REF!</v>
      </c>
      <c r="U9" s="64"/>
      <c r="V9" s="68" t="e">
        <f>SUM(B9+H9+N9)</f>
        <v>#REF!</v>
      </c>
      <c r="W9" s="62"/>
      <c r="X9" s="68" t="e">
        <f>SUM(C9+I9+O9)</f>
        <v>#REF!</v>
      </c>
      <c r="Y9" s="66"/>
      <c r="Z9" s="62" t="e">
        <f>SUM(D9+J9+P9)</f>
        <v>#REF!</v>
      </c>
      <c r="AA9" s="62" t="e">
        <f>#REF!</f>
        <v>#REF!</v>
      </c>
      <c r="AB9" s="36"/>
    </row>
    <row r="10" spans="1:28" ht="13.5" customHeight="1">
      <c r="A10" s="142" t="s">
        <v>165</v>
      </c>
      <c r="B10" s="68"/>
      <c r="C10" s="68"/>
      <c r="D10" s="67"/>
      <c r="E10" s="68"/>
      <c r="F10" s="68"/>
      <c r="G10" s="37"/>
      <c r="H10" s="68"/>
      <c r="I10" s="68"/>
      <c r="J10" s="62"/>
      <c r="K10" s="68"/>
      <c r="L10" s="68"/>
      <c r="M10" s="65"/>
      <c r="N10" s="68"/>
      <c r="O10" s="68"/>
      <c r="P10" s="62"/>
      <c r="Q10" s="68"/>
      <c r="R10" s="68"/>
      <c r="S10" s="63"/>
      <c r="T10" s="69"/>
      <c r="U10" s="69"/>
      <c r="V10" s="70"/>
      <c r="W10" s="62"/>
      <c r="X10" s="70"/>
      <c r="Y10" s="70"/>
      <c r="Z10" s="62"/>
      <c r="AA10" s="63"/>
      <c r="AB10" s="37"/>
    </row>
    <row r="11" spans="1:28" ht="15.75" customHeight="1">
      <c r="A11" s="253" t="s">
        <v>62</v>
      </c>
      <c r="B11" s="255" t="e">
        <f>#REF!</f>
        <v>#REF!</v>
      </c>
      <c r="C11" s="255" t="e">
        <f>#REF!</f>
        <v>#REF!</v>
      </c>
      <c r="D11" s="254" t="e">
        <f>#REF!</f>
        <v>#REF!</v>
      </c>
      <c r="E11" s="255"/>
      <c r="F11" s="256" t="e">
        <f>#REF!</f>
        <v>#REF!</v>
      </c>
      <c r="G11" s="125"/>
      <c r="H11" s="255" t="e">
        <f>#REF!</f>
        <v>#REF!</v>
      </c>
      <c r="I11" s="255" t="e">
        <f>#REF!</f>
        <v>#REF!</v>
      </c>
      <c r="J11" s="254" t="e">
        <f>#REF!</f>
        <v>#REF!</v>
      </c>
      <c r="K11" s="257" t="e">
        <f>#REF!</f>
        <v>#REF!</v>
      </c>
      <c r="L11" s="257"/>
      <c r="M11" s="258"/>
      <c r="N11" s="255" t="e">
        <f>#REF!</f>
        <v>#REF!</v>
      </c>
      <c r="O11" s="255" t="e">
        <f>#REF!</f>
        <v>#REF!</v>
      </c>
      <c r="P11" s="259" t="e">
        <f>#REF!</f>
        <v>#REF!</v>
      </c>
      <c r="Q11" s="257" t="e">
        <f>#REF!</f>
        <v>#REF!</v>
      </c>
      <c r="R11" s="257"/>
      <c r="S11" s="256"/>
      <c r="T11" s="254" t="e">
        <f>#REF!</f>
        <v>#REF!</v>
      </c>
      <c r="U11" s="254"/>
      <c r="V11" s="261" t="e">
        <f aca="true" t="shared" si="0" ref="V11:V24">SUM(B11+H11+N11)</f>
        <v>#REF!</v>
      </c>
      <c r="W11" s="260"/>
      <c r="X11" s="261" t="e">
        <f aca="true" t="shared" si="1" ref="X11:X24">SUM(C11+I11+O11)</f>
        <v>#REF!</v>
      </c>
      <c r="Y11" s="261"/>
      <c r="Z11" s="260" t="e">
        <f aca="true" t="shared" si="2" ref="Z11:Z24">SUM(D11+J11+P11)</f>
        <v>#REF!</v>
      </c>
      <c r="AA11" s="260" t="e">
        <f>#REF!</f>
        <v>#REF!</v>
      </c>
      <c r="AB11" s="109"/>
    </row>
    <row r="12" spans="1:28" ht="17.25" customHeight="1">
      <c r="A12" s="253" t="s">
        <v>63</v>
      </c>
      <c r="B12" s="255" t="e">
        <f>#REF!</f>
        <v>#REF!</v>
      </c>
      <c r="C12" s="255" t="e">
        <f>#REF!</f>
        <v>#REF!</v>
      </c>
      <c r="D12" s="254" t="e">
        <f>#REF!</f>
        <v>#REF!</v>
      </c>
      <c r="E12" s="255"/>
      <c r="F12" s="256" t="e">
        <f>#REF!</f>
        <v>#REF!</v>
      </c>
      <c r="G12" s="125"/>
      <c r="H12" s="255" t="e">
        <f>#REF!</f>
        <v>#REF!</v>
      </c>
      <c r="I12" s="255" t="e">
        <f>#REF!</f>
        <v>#REF!</v>
      </c>
      <c r="J12" s="254" t="e">
        <f>#REF!</f>
        <v>#REF!</v>
      </c>
      <c r="K12" s="257" t="e">
        <f>#REF!</f>
        <v>#REF!</v>
      </c>
      <c r="L12" s="257"/>
      <c r="M12" s="258"/>
      <c r="N12" s="255" t="e">
        <f>#REF!</f>
        <v>#REF!</v>
      </c>
      <c r="O12" s="255" t="e">
        <f>#REF!</f>
        <v>#REF!</v>
      </c>
      <c r="P12" s="259" t="e">
        <f>#REF!</f>
        <v>#REF!</v>
      </c>
      <c r="Q12" s="257" t="e">
        <f>#REF!</f>
        <v>#REF!</v>
      </c>
      <c r="R12" s="257"/>
      <c r="S12" s="256"/>
      <c r="T12" s="254" t="e">
        <f>#REF!</f>
        <v>#REF!</v>
      </c>
      <c r="U12" s="125"/>
      <c r="V12" s="261" t="e">
        <f t="shared" si="0"/>
        <v>#REF!</v>
      </c>
      <c r="W12" s="260"/>
      <c r="X12" s="261" t="e">
        <f t="shared" si="1"/>
        <v>#REF!</v>
      </c>
      <c r="Y12" s="261"/>
      <c r="Z12" s="260" t="e">
        <f t="shared" si="2"/>
        <v>#REF!</v>
      </c>
      <c r="AA12" s="260" t="e">
        <f>#REF!</f>
        <v>#REF!</v>
      </c>
      <c r="AB12" s="109"/>
    </row>
    <row r="13" spans="1:28" ht="17.25" customHeight="1">
      <c r="A13" s="155" t="s">
        <v>219</v>
      </c>
      <c r="B13" s="255" t="e">
        <f>#REF!</f>
        <v>#REF!</v>
      </c>
      <c r="C13" s="255" t="e">
        <f>#REF!</f>
        <v>#REF!</v>
      </c>
      <c r="D13" s="254" t="e">
        <f>#REF!</f>
        <v>#REF!</v>
      </c>
      <c r="E13" s="255"/>
      <c r="F13" s="256" t="e">
        <f>#REF!</f>
        <v>#REF!</v>
      </c>
      <c r="G13" s="125"/>
      <c r="H13" s="255" t="e">
        <f>#REF!</f>
        <v>#REF!</v>
      </c>
      <c r="I13" s="255" t="e">
        <f>#REF!</f>
        <v>#REF!</v>
      </c>
      <c r="J13" s="254" t="e">
        <f>#REF!</f>
        <v>#REF!</v>
      </c>
      <c r="K13" s="257" t="e">
        <f>#REF!</f>
        <v>#REF!</v>
      </c>
      <c r="L13" s="257"/>
      <c r="M13" s="258"/>
      <c r="N13" s="255" t="e">
        <f>#REF!</f>
        <v>#REF!</v>
      </c>
      <c r="O13" s="255" t="e">
        <f>#REF!</f>
        <v>#REF!</v>
      </c>
      <c r="P13" s="259" t="e">
        <f>#REF!</f>
        <v>#REF!</v>
      </c>
      <c r="Q13" s="257" t="e">
        <f>#REF!</f>
        <v>#REF!</v>
      </c>
      <c r="R13" s="257"/>
      <c r="S13" s="256"/>
      <c r="T13" s="254" t="e">
        <f>#REF!</f>
        <v>#REF!</v>
      </c>
      <c r="U13" s="256"/>
      <c r="V13" s="261" t="e">
        <f t="shared" si="0"/>
        <v>#REF!</v>
      </c>
      <c r="W13" s="260"/>
      <c r="X13" s="261" t="e">
        <f t="shared" si="1"/>
        <v>#REF!</v>
      </c>
      <c r="Y13" s="261"/>
      <c r="Z13" s="260" t="e">
        <f t="shared" si="2"/>
        <v>#REF!</v>
      </c>
      <c r="AA13" s="260" t="e">
        <f>#REF!</f>
        <v>#REF!</v>
      </c>
      <c r="AB13" s="109"/>
    </row>
    <row r="14" spans="1:28" ht="17.25" customHeight="1">
      <c r="A14" s="155" t="s">
        <v>64</v>
      </c>
      <c r="B14" s="255" t="e">
        <f>#REF!</f>
        <v>#REF!</v>
      </c>
      <c r="C14" s="255" t="e">
        <f>#REF!</f>
        <v>#REF!</v>
      </c>
      <c r="D14" s="254" t="e">
        <f>#REF!</f>
        <v>#REF!</v>
      </c>
      <c r="E14" s="255"/>
      <c r="F14" s="256"/>
      <c r="G14" s="125"/>
      <c r="H14" s="255" t="e">
        <f>#REF!</f>
        <v>#REF!</v>
      </c>
      <c r="I14" s="255" t="e">
        <f>#REF!</f>
        <v>#REF!</v>
      </c>
      <c r="J14" s="254" t="e">
        <f>#REF!</f>
        <v>#REF!</v>
      </c>
      <c r="K14" s="257"/>
      <c r="L14" s="257"/>
      <c r="M14" s="258"/>
      <c r="N14" s="255" t="e">
        <f>#REF!</f>
        <v>#REF!</v>
      </c>
      <c r="O14" s="255" t="e">
        <f>#REF!</f>
        <v>#REF!</v>
      </c>
      <c r="P14" s="259" t="e">
        <f>#REF!</f>
        <v>#REF!</v>
      </c>
      <c r="Q14" s="257"/>
      <c r="R14" s="257"/>
      <c r="S14" s="256"/>
      <c r="T14" s="254"/>
      <c r="U14" s="256"/>
      <c r="V14" s="261" t="e">
        <f t="shared" si="0"/>
        <v>#REF!</v>
      </c>
      <c r="W14" s="260"/>
      <c r="X14" s="261" t="e">
        <f t="shared" si="1"/>
        <v>#REF!</v>
      </c>
      <c r="Y14" s="261"/>
      <c r="Z14" s="260" t="e">
        <f t="shared" si="2"/>
        <v>#REF!</v>
      </c>
      <c r="AA14" s="260"/>
      <c r="AB14" s="109"/>
    </row>
    <row r="15" spans="1:28" ht="17.25" customHeight="1">
      <c r="A15" s="155" t="s">
        <v>65</v>
      </c>
      <c r="B15" s="255" t="e">
        <f>#REF!</f>
        <v>#REF!</v>
      </c>
      <c r="C15" s="255" t="e">
        <f>#REF!</f>
        <v>#REF!</v>
      </c>
      <c r="D15" s="254" t="e">
        <f>#REF!</f>
        <v>#REF!</v>
      </c>
      <c r="E15" s="255"/>
      <c r="F15" s="256" t="e">
        <f>#REF!</f>
        <v>#REF!</v>
      </c>
      <c r="G15" s="125"/>
      <c r="H15" s="255" t="e">
        <f>#REF!</f>
        <v>#REF!</v>
      </c>
      <c r="I15" s="255" t="e">
        <f>#REF!</f>
        <v>#REF!</v>
      </c>
      <c r="J15" s="254" t="e">
        <f>#REF!</f>
        <v>#REF!</v>
      </c>
      <c r="K15" s="257" t="e">
        <f>#REF!</f>
        <v>#REF!</v>
      </c>
      <c r="L15" s="257"/>
      <c r="M15" s="258"/>
      <c r="N15" s="255" t="e">
        <f>#REF!</f>
        <v>#REF!</v>
      </c>
      <c r="O15" s="255" t="e">
        <f>#REF!</f>
        <v>#REF!</v>
      </c>
      <c r="P15" s="259" t="e">
        <f>#REF!</f>
        <v>#REF!</v>
      </c>
      <c r="Q15" s="257" t="e">
        <f>#REF!</f>
        <v>#REF!</v>
      </c>
      <c r="R15" s="257"/>
      <c r="S15" s="256"/>
      <c r="T15" s="254" t="e">
        <f>#REF!</f>
        <v>#REF!</v>
      </c>
      <c r="U15" s="256"/>
      <c r="V15" s="261" t="e">
        <f t="shared" si="0"/>
        <v>#REF!</v>
      </c>
      <c r="W15" s="260"/>
      <c r="X15" s="261" t="e">
        <f t="shared" si="1"/>
        <v>#REF!</v>
      </c>
      <c r="Y15" s="261"/>
      <c r="Z15" s="260" t="e">
        <f t="shared" si="2"/>
        <v>#REF!</v>
      </c>
      <c r="AA15" s="260" t="e">
        <f>#REF!</f>
        <v>#REF!</v>
      </c>
      <c r="AB15" s="109"/>
    </row>
    <row r="16" spans="1:28" ht="17.25" customHeight="1">
      <c r="A16" s="155" t="s">
        <v>76</v>
      </c>
      <c r="B16" s="301" t="e">
        <f>#REF!</f>
        <v>#REF!</v>
      </c>
      <c r="C16" s="301" t="e">
        <f>#REF!</f>
        <v>#REF!</v>
      </c>
      <c r="D16" s="254" t="e">
        <f>#REF!</f>
        <v>#REF!</v>
      </c>
      <c r="E16" s="255"/>
      <c r="F16" s="256" t="e">
        <f>#REF!</f>
        <v>#REF!</v>
      </c>
      <c r="G16" s="258"/>
      <c r="H16" s="255" t="e">
        <f>#REF!</f>
        <v>#REF!</v>
      </c>
      <c r="I16" s="255" t="e">
        <f>#REF!</f>
        <v>#REF!</v>
      </c>
      <c r="J16" s="254" t="e">
        <f>#REF!</f>
        <v>#REF!</v>
      </c>
      <c r="K16" s="257" t="e">
        <f>#REF!</f>
        <v>#REF!</v>
      </c>
      <c r="L16" s="257"/>
      <c r="M16" s="254"/>
      <c r="N16" s="255" t="e">
        <f>#REF!</f>
        <v>#REF!</v>
      </c>
      <c r="O16" s="255" t="e">
        <f>#REF!</f>
        <v>#REF!</v>
      </c>
      <c r="P16" s="259" t="e">
        <f>#REF!</f>
        <v>#REF!</v>
      </c>
      <c r="Q16" s="257" t="e">
        <f>#REF!</f>
        <v>#REF!</v>
      </c>
      <c r="R16" s="257"/>
      <c r="S16" s="256"/>
      <c r="T16" s="254" t="e">
        <f>#REF!</f>
        <v>#REF!</v>
      </c>
      <c r="U16" s="256"/>
      <c r="V16" s="261" t="e">
        <f t="shared" si="0"/>
        <v>#REF!</v>
      </c>
      <c r="W16" s="260"/>
      <c r="X16" s="261" t="e">
        <f t="shared" si="1"/>
        <v>#REF!</v>
      </c>
      <c r="Y16" s="261"/>
      <c r="Z16" s="260" t="e">
        <f t="shared" si="2"/>
        <v>#REF!</v>
      </c>
      <c r="AA16" s="260" t="e">
        <f>#REF!</f>
        <v>#REF!</v>
      </c>
      <c r="AB16" s="109"/>
    </row>
    <row r="17" spans="1:28" ht="17.25" customHeight="1">
      <c r="A17" s="155" t="s">
        <v>35</v>
      </c>
      <c r="B17" s="255" t="e">
        <f>#REF!</f>
        <v>#REF!</v>
      </c>
      <c r="C17" s="255" t="e">
        <f>#REF!</f>
        <v>#REF!</v>
      </c>
      <c r="D17" s="178" t="e">
        <f>#REF!</f>
        <v>#REF!</v>
      </c>
      <c r="E17" s="255"/>
      <c r="F17" s="256" t="e">
        <f>#REF!</f>
        <v>#REF!</v>
      </c>
      <c r="G17" s="258"/>
      <c r="H17" s="255" t="e">
        <f>#REF!</f>
        <v>#REF!</v>
      </c>
      <c r="I17" s="255" t="e">
        <f>#REF!</f>
        <v>#REF!</v>
      </c>
      <c r="J17" s="178" t="e">
        <f>#REF!</f>
        <v>#REF!</v>
      </c>
      <c r="K17" s="257" t="e">
        <f>#REF!</f>
        <v>#REF!</v>
      </c>
      <c r="L17" s="257"/>
      <c r="M17" s="258"/>
      <c r="N17" s="255" t="e">
        <f>#REF!</f>
        <v>#REF!</v>
      </c>
      <c r="O17" s="255" t="e">
        <f>#REF!</f>
        <v>#REF!</v>
      </c>
      <c r="P17" s="259" t="e">
        <f>#REF!</f>
        <v>#REF!</v>
      </c>
      <c r="Q17" s="257" t="e">
        <f>#REF!</f>
        <v>#REF!</v>
      </c>
      <c r="R17" s="257"/>
      <c r="S17" s="256"/>
      <c r="T17" s="254" t="e">
        <f>#REF!</f>
        <v>#REF!</v>
      </c>
      <c r="U17" s="256"/>
      <c r="V17" s="261" t="e">
        <f t="shared" si="0"/>
        <v>#REF!</v>
      </c>
      <c r="W17" s="260"/>
      <c r="X17" s="261" t="e">
        <f t="shared" si="1"/>
        <v>#REF!</v>
      </c>
      <c r="Y17" s="261"/>
      <c r="Z17" s="260" t="e">
        <f t="shared" si="2"/>
        <v>#REF!</v>
      </c>
      <c r="AA17" s="262" t="e">
        <f>#REF!</f>
        <v>#REF!</v>
      </c>
      <c r="AB17" s="109"/>
    </row>
    <row r="18" spans="1:28" ht="17.25" customHeight="1">
      <c r="A18" s="155" t="s">
        <v>77</v>
      </c>
      <c r="B18" s="255" t="e">
        <f>#REF!</f>
        <v>#REF!</v>
      </c>
      <c r="C18" s="255" t="e">
        <f>#REF!</f>
        <v>#REF!</v>
      </c>
      <c r="D18" s="254" t="e">
        <f>#REF!</f>
        <v>#REF!</v>
      </c>
      <c r="E18" s="255"/>
      <c r="F18" s="256" t="e">
        <f>#REF!</f>
        <v>#REF!</v>
      </c>
      <c r="G18" s="258"/>
      <c r="H18" s="255" t="e">
        <f>#REF!</f>
        <v>#REF!</v>
      </c>
      <c r="I18" s="255" t="e">
        <f>#REF!</f>
        <v>#REF!</v>
      </c>
      <c r="J18" s="254" t="e">
        <f>#REF!</f>
        <v>#REF!</v>
      </c>
      <c r="K18" s="257" t="e">
        <f>#REF!</f>
        <v>#REF!</v>
      </c>
      <c r="L18" s="257"/>
      <c r="M18" s="258"/>
      <c r="N18" s="255" t="e">
        <f>#REF!</f>
        <v>#REF!</v>
      </c>
      <c r="O18" s="255" t="e">
        <f>#REF!</f>
        <v>#REF!</v>
      </c>
      <c r="P18" s="259" t="e">
        <f>#REF!</f>
        <v>#REF!</v>
      </c>
      <c r="Q18" s="257" t="e">
        <f>#REF!</f>
        <v>#REF!</v>
      </c>
      <c r="R18" s="257"/>
      <c r="S18" s="256"/>
      <c r="T18" s="254" t="e">
        <f>#REF!</f>
        <v>#REF!</v>
      </c>
      <c r="U18" s="256"/>
      <c r="V18" s="261" t="e">
        <f t="shared" si="0"/>
        <v>#REF!</v>
      </c>
      <c r="W18" s="260"/>
      <c r="X18" s="261" t="e">
        <f t="shared" si="1"/>
        <v>#REF!</v>
      </c>
      <c r="Y18" s="261"/>
      <c r="Z18" s="260" t="e">
        <f t="shared" si="2"/>
        <v>#REF!</v>
      </c>
      <c r="AA18" s="260" t="e">
        <f>#REF!</f>
        <v>#REF!</v>
      </c>
      <c r="AB18" s="109"/>
    </row>
    <row r="19" spans="1:28" ht="17.25" customHeight="1">
      <c r="A19" s="155" t="s">
        <v>588</v>
      </c>
      <c r="B19" s="255" t="e">
        <f>#REF!</f>
        <v>#REF!</v>
      </c>
      <c r="C19" s="255" t="e">
        <f>#REF!</f>
        <v>#REF!</v>
      </c>
      <c r="D19" s="254" t="e">
        <f>#REF!</f>
        <v>#REF!</v>
      </c>
      <c r="E19" s="255"/>
      <c r="F19" s="256" t="e">
        <f>#REF!</f>
        <v>#REF!</v>
      </c>
      <c r="G19" s="258"/>
      <c r="H19" s="255" t="e">
        <f>#REF!</f>
        <v>#REF!</v>
      </c>
      <c r="I19" s="255" t="e">
        <f>#REF!</f>
        <v>#REF!</v>
      </c>
      <c r="J19" s="254" t="e">
        <f>#REF!</f>
        <v>#REF!</v>
      </c>
      <c r="K19" s="257" t="e">
        <f>#REF!</f>
        <v>#REF!</v>
      </c>
      <c r="L19" s="257"/>
      <c r="M19" s="258"/>
      <c r="N19" s="255" t="e">
        <f>#REF!</f>
        <v>#REF!</v>
      </c>
      <c r="O19" s="255" t="e">
        <f>#REF!</f>
        <v>#REF!</v>
      </c>
      <c r="P19" s="259" t="e">
        <f>#REF!</f>
        <v>#REF!</v>
      </c>
      <c r="Q19" s="257" t="e">
        <f>#REF!</f>
        <v>#REF!</v>
      </c>
      <c r="R19" s="257"/>
      <c r="S19" s="256"/>
      <c r="T19" s="254" t="e">
        <f>#REF!</f>
        <v>#REF!</v>
      </c>
      <c r="U19" s="256"/>
      <c r="V19" s="261" t="e">
        <f t="shared" si="0"/>
        <v>#REF!</v>
      </c>
      <c r="W19" s="260"/>
      <c r="X19" s="261" t="e">
        <f t="shared" si="1"/>
        <v>#REF!</v>
      </c>
      <c r="Y19" s="261"/>
      <c r="Z19" s="260" t="e">
        <f t="shared" si="2"/>
        <v>#REF!</v>
      </c>
      <c r="AA19" s="262" t="e">
        <f>#REF!</f>
        <v>#REF!</v>
      </c>
      <c r="AB19" s="109"/>
    </row>
    <row r="20" spans="1:28" ht="17.25" customHeight="1">
      <c r="A20" s="155" t="s">
        <v>201</v>
      </c>
      <c r="B20" s="255" t="e">
        <f>#REF!</f>
        <v>#REF!</v>
      </c>
      <c r="C20" s="255" t="e">
        <f>#REF!</f>
        <v>#REF!</v>
      </c>
      <c r="D20" s="254" t="e">
        <f>#REF!</f>
        <v>#REF!</v>
      </c>
      <c r="E20" s="255"/>
      <c r="F20" s="256" t="e">
        <f>#REF!</f>
        <v>#REF!</v>
      </c>
      <c r="G20" s="258"/>
      <c r="H20" s="255" t="e">
        <f>#REF!</f>
        <v>#REF!</v>
      </c>
      <c r="I20" s="255" t="e">
        <f>#REF!</f>
        <v>#REF!</v>
      </c>
      <c r="J20" s="254" t="e">
        <f>#REF!</f>
        <v>#REF!</v>
      </c>
      <c r="K20" s="257" t="e">
        <f>#REF!</f>
        <v>#REF!</v>
      </c>
      <c r="L20" s="257"/>
      <c r="M20" s="258"/>
      <c r="N20" s="255" t="e">
        <f>#REF!</f>
        <v>#REF!</v>
      </c>
      <c r="O20" s="255" t="e">
        <f>#REF!</f>
        <v>#REF!</v>
      </c>
      <c r="P20" s="259" t="e">
        <f>#REF!</f>
        <v>#REF!</v>
      </c>
      <c r="Q20" s="257" t="e">
        <f>#REF!</f>
        <v>#REF!</v>
      </c>
      <c r="R20" s="257"/>
      <c r="S20" s="258"/>
      <c r="T20" s="254" t="e">
        <f>#REF!</f>
        <v>#REF!</v>
      </c>
      <c r="U20" s="256"/>
      <c r="V20" s="261" t="e">
        <f t="shared" si="0"/>
        <v>#REF!</v>
      </c>
      <c r="W20" s="260"/>
      <c r="X20" s="261" t="e">
        <f t="shared" si="1"/>
        <v>#REF!</v>
      </c>
      <c r="Y20" s="261"/>
      <c r="Z20" s="260" t="e">
        <f t="shared" si="2"/>
        <v>#REF!</v>
      </c>
      <c r="AA20" s="260"/>
      <c r="AB20" s="109"/>
    </row>
    <row r="21" spans="1:28" ht="17.25" customHeight="1">
      <c r="A21" s="263" t="s">
        <v>78</v>
      </c>
      <c r="B21" s="255" t="e">
        <f>#REF!</f>
        <v>#REF!</v>
      </c>
      <c r="C21" s="255" t="e">
        <f>#REF!</f>
        <v>#REF!</v>
      </c>
      <c r="D21" s="254" t="e">
        <f>#REF!</f>
        <v>#REF!</v>
      </c>
      <c r="E21" s="255"/>
      <c r="F21" s="256" t="e">
        <f>#REF!</f>
        <v>#REF!</v>
      </c>
      <c r="G21" s="125"/>
      <c r="H21" s="255" t="e">
        <f>#REF!</f>
        <v>#REF!</v>
      </c>
      <c r="I21" s="255" t="e">
        <f>#REF!</f>
        <v>#REF!</v>
      </c>
      <c r="J21" s="254" t="e">
        <f>#REF!</f>
        <v>#REF!</v>
      </c>
      <c r="K21" s="257" t="e">
        <f>#REF!</f>
        <v>#REF!</v>
      </c>
      <c r="L21" s="257"/>
      <c r="M21" s="258"/>
      <c r="N21" s="255" t="e">
        <f>#REF!</f>
        <v>#REF!</v>
      </c>
      <c r="O21" s="255" t="e">
        <f>#REF!</f>
        <v>#REF!</v>
      </c>
      <c r="P21" s="259" t="e">
        <f>#REF!</f>
        <v>#REF!</v>
      </c>
      <c r="Q21" s="257" t="e">
        <f>#REF!</f>
        <v>#REF!</v>
      </c>
      <c r="R21" s="257"/>
      <c r="S21" s="256"/>
      <c r="T21" s="254" t="e">
        <f>#REF!</f>
        <v>#REF!</v>
      </c>
      <c r="U21" s="256"/>
      <c r="V21" s="261" t="e">
        <f t="shared" si="0"/>
        <v>#REF!</v>
      </c>
      <c r="W21" s="260"/>
      <c r="X21" s="261" t="e">
        <f t="shared" si="1"/>
        <v>#REF!</v>
      </c>
      <c r="Y21" s="261"/>
      <c r="Z21" s="260" t="e">
        <f t="shared" si="2"/>
        <v>#REF!</v>
      </c>
      <c r="AA21" s="260" t="e">
        <f>#REF!</f>
        <v>#REF!</v>
      </c>
      <c r="AB21" s="109"/>
    </row>
    <row r="22" spans="1:28" ht="17.25" customHeight="1">
      <c r="A22" s="155" t="s">
        <v>111</v>
      </c>
      <c r="B22" s="255" t="e">
        <f>#REF!</f>
        <v>#REF!</v>
      </c>
      <c r="C22" s="255" t="e">
        <f>#REF!</f>
        <v>#REF!</v>
      </c>
      <c r="D22" s="254" t="e">
        <f>#REF!</f>
        <v>#REF!</v>
      </c>
      <c r="E22" s="255"/>
      <c r="F22" s="256" t="e">
        <f>#REF!</f>
        <v>#REF!</v>
      </c>
      <c r="G22" s="258"/>
      <c r="H22" s="255" t="e">
        <f>#REF!</f>
        <v>#REF!</v>
      </c>
      <c r="I22" s="255" t="e">
        <f>#REF!</f>
        <v>#REF!</v>
      </c>
      <c r="J22" s="254" t="e">
        <f>#REF!</f>
        <v>#REF!</v>
      </c>
      <c r="K22" s="257" t="e">
        <f>#REF!</f>
        <v>#REF!</v>
      </c>
      <c r="L22" s="257"/>
      <c r="M22" s="258"/>
      <c r="N22" s="255" t="e">
        <f>#REF!</f>
        <v>#REF!</v>
      </c>
      <c r="O22" s="255" t="e">
        <f>#REF!</f>
        <v>#REF!</v>
      </c>
      <c r="P22" s="259" t="e">
        <f>#REF!</f>
        <v>#REF!</v>
      </c>
      <c r="Q22" s="257" t="e">
        <f>#REF!</f>
        <v>#REF!</v>
      </c>
      <c r="R22" s="257"/>
      <c r="S22" s="256"/>
      <c r="T22" s="256" t="e">
        <f>#REF!</f>
        <v>#REF!</v>
      </c>
      <c r="U22" s="256"/>
      <c r="V22" s="261" t="e">
        <f t="shared" si="0"/>
        <v>#REF!</v>
      </c>
      <c r="W22" s="260"/>
      <c r="X22" s="261" t="e">
        <f t="shared" si="1"/>
        <v>#REF!</v>
      </c>
      <c r="Y22" s="261"/>
      <c r="Z22" s="260" t="e">
        <f t="shared" si="2"/>
        <v>#REF!</v>
      </c>
      <c r="AA22" s="260" t="e">
        <f>#REF!</f>
        <v>#REF!</v>
      </c>
      <c r="AB22" s="109"/>
    </row>
    <row r="23" spans="1:28" ht="17.25" customHeight="1">
      <c r="A23" s="264" t="s">
        <v>558</v>
      </c>
      <c r="B23" s="255" t="e">
        <f>#REF!</f>
        <v>#REF!</v>
      </c>
      <c r="C23" s="255" t="e">
        <f>#REF!</f>
        <v>#REF!</v>
      </c>
      <c r="D23" s="254" t="e">
        <f>#REF!</f>
        <v>#REF!</v>
      </c>
      <c r="E23" s="255"/>
      <c r="F23" s="256" t="e">
        <f>#REF!</f>
        <v>#REF!</v>
      </c>
      <c r="G23" s="258"/>
      <c r="H23" s="255" t="e">
        <f>#REF!</f>
        <v>#REF!</v>
      </c>
      <c r="I23" s="255" t="e">
        <f>#REF!</f>
        <v>#REF!</v>
      </c>
      <c r="J23" s="254" t="e">
        <f>#REF!</f>
        <v>#REF!</v>
      </c>
      <c r="K23" s="257" t="e">
        <f>#REF!</f>
        <v>#REF!</v>
      </c>
      <c r="L23" s="257"/>
      <c r="M23" s="258"/>
      <c r="N23" s="255" t="e">
        <f>#REF!</f>
        <v>#REF!</v>
      </c>
      <c r="O23" s="255" t="e">
        <f>#REF!</f>
        <v>#REF!</v>
      </c>
      <c r="P23" s="259" t="e">
        <f>#REF!</f>
        <v>#REF!</v>
      </c>
      <c r="Q23" s="257" t="e">
        <f>#REF!</f>
        <v>#REF!</v>
      </c>
      <c r="R23" s="257"/>
      <c r="S23" s="256"/>
      <c r="T23" s="256" t="e">
        <f>#REF!</f>
        <v>#REF!</v>
      </c>
      <c r="U23" s="256"/>
      <c r="V23" s="261" t="e">
        <f t="shared" si="0"/>
        <v>#REF!</v>
      </c>
      <c r="W23" s="260"/>
      <c r="X23" s="261" t="e">
        <f t="shared" si="1"/>
        <v>#REF!</v>
      </c>
      <c r="Y23" s="261"/>
      <c r="Z23" s="260" t="e">
        <f t="shared" si="2"/>
        <v>#REF!</v>
      </c>
      <c r="AA23" s="260" t="e">
        <f>#REF!</f>
        <v>#REF!</v>
      </c>
      <c r="AB23" s="109"/>
    </row>
    <row r="24" spans="1:28" ht="17.25" customHeight="1">
      <c r="A24" s="264" t="s">
        <v>139</v>
      </c>
      <c r="B24" s="255" t="e">
        <f>#REF!</f>
        <v>#REF!</v>
      </c>
      <c r="C24" s="255" t="e">
        <f>#REF!</f>
        <v>#REF!</v>
      </c>
      <c r="D24" s="254" t="e">
        <f>#REF!</f>
        <v>#REF!</v>
      </c>
      <c r="E24" s="255"/>
      <c r="F24" s="256" t="e">
        <f>#REF!</f>
        <v>#REF!</v>
      </c>
      <c r="G24" s="258"/>
      <c r="H24" s="255" t="e">
        <f>#REF!</f>
        <v>#REF!</v>
      </c>
      <c r="I24" s="255" t="e">
        <f>#REF!</f>
        <v>#REF!</v>
      </c>
      <c r="J24" s="254" t="e">
        <f>#REF!</f>
        <v>#REF!</v>
      </c>
      <c r="K24" s="257" t="e">
        <f>#REF!</f>
        <v>#REF!</v>
      </c>
      <c r="L24" s="257"/>
      <c r="M24" s="258"/>
      <c r="N24" s="255" t="e">
        <f>#REF!</f>
        <v>#REF!</v>
      </c>
      <c r="O24" s="255" t="e">
        <f>#REF!</f>
        <v>#REF!</v>
      </c>
      <c r="P24" s="259" t="e">
        <f>#REF!</f>
        <v>#REF!</v>
      </c>
      <c r="Q24" s="257" t="e">
        <f>#REF!</f>
        <v>#REF!</v>
      </c>
      <c r="R24" s="257"/>
      <c r="S24" s="256"/>
      <c r="T24" s="256" t="e">
        <f>#REF!</f>
        <v>#REF!</v>
      </c>
      <c r="U24" s="256"/>
      <c r="V24" s="261" t="e">
        <f t="shared" si="0"/>
        <v>#REF!</v>
      </c>
      <c r="W24" s="260"/>
      <c r="X24" s="261" t="e">
        <f t="shared" si="1"/>
        <v>#REF!</v>
      </c>
      <c r="Y24" s="261" t="e">
        <f>SUM(#REF!+#REF!+#REF!)</f>
        <v>#REF!</v>
      </c>
      <c r="Z24" s="212" t="e">
        <f t="shared" si="2"/>
        <v>#REF!</v>
      </c>
      <c r="AA24" s="260" t="e">
        <f>#REF!</f>
        <v>#REF!</v>
      </c>
      <c r="AB24" s="109"/>
    </row>
    <row r="25" spans="1:28" ht="17.25" customHeight="1">
      <c r="A25" s="265" t="s">
        <v>582</v>
      </c>
      <c r="B25" s="267"/>
      <c r="C25" s="267"/>
      <c r="D25" s="266"/>
      <c r="E25" s="267"/>
      <c r="F25" s="266"/>
      <c r="G25" s="125"/>
      <c r="H25" s="269"/>
      <c r="I25" s="269"/>
      <c r="J25" s="268"/>
      <c r="K25" s="270"/>
      <c r="L25" s="270"/>
      <c r="M25" s="271"/>
      <c r="N25" s="270"/>
      <c r="O25" s="270"/>
      <c r="P25" s="257"/>
      <c r="Q25" s="266"/>
      <c r="R25" s="266"/>
      <c r="S25" s="266"/>
      <c r="T25" s="125"/>
      <c r="U25" s="125"/>
      <c r="V25" s="269"/>
      <c r="W25" s="272"/>
      <c r="X25" s="269"/>
      <c r="Y25" s="269"/>
      <c r="Z25" s="272"/>
      <c r="AA25" s="273"/>
      <c r="AB25" s="109"/>
    </row>
    <row r="26" spans="1:28" ht="17.25" customHeight="1">
      <c r="A26" s="253" t="s">
        <v>79</v>
      </c>
      <c r="B26" s="275" t="e">
        <f>#REF!</f>
        <v>#REF!</v>
      </c>
      <c r="C26" s="275" t="e">
        <f>#REF!</f>
        <v>#REF!</v>
      </c>
      <c r="D26" s="274" t="e">
        <f>#REF!</f>
        <v>#REF!</v>
      </c>
      <c r="E26" s="275"/>
      <c r="F26" s="268"/>
      <c r="G26" s="276"/>
      <c r="H26" s="275" t="e">
        <f>#REF!</f>
        <v>#REF!</v>
      </c>
      <c r="I26" s="277" t="e">
        <f>#REF!</f>
        <v>#REF!</v>
      </c>
      <c r="J26" s="274" t="e">
        <f>#REF!</f>
        <v>#REF!</v>
      </c>
      <c r="K26" s="270"/>
      <c r="L26" s="270"/>
      <c r="M26" s="271"/>
      <c r="N26" s="277" t="e">
        <f>#REF!</f>
        <v>#REF!</v>
      </c>
      <c r="O26" s="275" t="e">
        <f>#REF!</f>
        <v>#REF!</v>
      </c>
      <c r="P26" s="274" t="e">
        <f>#REF!</f>
        <v>#REF!</v>
      </c>
      <c r="Q26" s="266"/>
      <c r="R26" s="266"/>
      <c r="S26" s="266"/>
      <c r="T26" s="125"/>
      <c r="U26" s="125"/>
      <c r="V26" s="275" t="e">
        <f>#REF!</f>
        <v>#REF!</v>
      </c>
      <c r="W26" s="268"/>
      <c r="X26" s="277" t="e">
        <f>SUM(X12-V12)/V12</f>
        <v>#REF!</v>
      </c>
      <c r="Y26" s="269"/>
      <c r="Z26" s="274" t="e">
        <f>SUM(Z12-X12)/X12</f>
        <v>#REF!</v>
      </c>
      <c r="AA26" s="273"/>
      <c r="AB26" s="109"/>
    </row>
    <row r="27" spans="1:28" ht="17.25" customHeight="1">
      <c r="A27" s="253" t="s">
        <v>80</v>
      </c>
      <c r="B27" s="275" t="e">
        <f>#REF!</f>
        <v>#REF!</v>
      </c>
      <c r="C27" s="275" t="e">
        <f>#REF!</f>
        <v>#REF!</v>
      </c>
      <c r="D27" s="274" t="e">
        <f>#REF!</f>
        <v>#REF!</v>
      </c>
      <c r="E27" s="275"/>
      <c r="F27" s="270"/>
      <c r="G27" s="278"/>
      <c r="H27" s="275" t="e">
        <f>#REF!</f>
        <v>#REF!</v>
      </c>
      <c r="I27" s="277" t="e">
        <f>#REF!</f>
        <v>#REF!</v>
      </c>
      <c r="J27" s="274" t="e">
        <f>#REF!</f>
        <v>#REF!</v>
      </c>
      <c r="K27" s="270"/>
      <c r="L27" s="270"/>
      <c r="M27" s="156"/>
      <c r="N27" s="277" t="e">
        <f>#REF!</f>
        <v>#REF!</v>
      </c>
      <c r="O27" s="275" t="e">
        <f>#REF!</f>
        <v>#REF!</v>
      </c>
      <c r="P27" s="274" t="e">
        <f>#REF!</f>
        <v>#REF!</v>
      </c>
      <c r="Q27" s="266"/>
      <c r="R27" s="266"/>
      <c r="S27" s="266"/>
      <c r="T27" s="125"/>
      <c r="U27" s="125"/>
      <c r="V27" s="275" t="e">
        <f>#REF!</f>
        <v>#REF!</v>
      </c>
      <c r="W27" s="268"/>
      <c r="X27" s="277" t="e">
        <f>SUM(X13-V13)/V13</f>
        <v>#REF!</v>
      </c>
      <c r="Y27" s="269"/>
      <c r="Z27" s="274" t="e">
        <f>SUM(Z13-X13)/X13</f>
        <v>#REF!</v>
      </c>
      <c r="AA27" s="270"/>
      <c r="AB27" s="109"/>
    </row>
    <row r="28" spans="1:28" ht="17.25" customHeight="1">
      <c r="A28" s="253" t="s">
        <v>81</v>
      </c>
      <c r="B28" s="277" t="e">
        <f>#REF!</f>
        <v>#REF!</v>
      </c>
      <c r="C28" s="275" t="e">
        <f>#REF!</f>
        <v>#REF!</v>
      </c>
      <c r="D28" s="274" t="e">
        <f>#REF!</f>
        <v>#REF!</v>
      </c>
      <c r="E28" s="279"/>
      <c r="F28" s="269"/>
      <c r="G28" s="125"/>
      <c r="H28" s="275" t="e">
        <f>#REF!</f>
        <v>#REF!</v>
      </c>
      <c r="I28" s="275" t="e">
        <f>#REF!</f>
        <v>#REF!</v>
      </c>
      <c r="J28" s="274" t="e">
        <f>#REF!</f>
        <v>#REF!</v>
      </c>
      <c r="K28" s="273"/>
      <c r="L28" s="273"/>
      <c r="M28" s="156"/>
      <c r="N28" s="275" t="e">
        <f>#REF!</f>
        <v>#REF!</v>
      </c>
      <c r="O28" s="275" t="e">
        <f>#REF!</f>
        <v>#REF!</v>
      </c>
      <c r="P28" s="274" t="e">
        <f>#REF!</f>
        <v>#REF!</v>
      </c>
      <c r="Q28" s="266"/>
      <c r="R28" s="266"/>
      <c r="S28" s="266"/>
      <c r="T28" s="125"/>
      <c r="U28" s="125"/>
      <c r="V28" s="277" t="e">
        <f>#REF!</f>
        <v>#REF!</v>
      </c>
      <c r="W28" s="266"/>
      <c r="X28" s="277" t="e">
        <f>SUM(X15-V15)/V15</f>
        <v>#REF!</v>
      </c>
      <c r="Y28" s="270"/>
      <c r="Z28" s="274" t="e">
        <f>SUM(Z15-X15)/X15</f>
        <v>#REF!</v>
      </c>
      <c r="AA28" s="273"/>
      <c r="AB28" s="109"/>
    </row>
    <row r="29" spans="1:28" ht="17.25" customHeight="1">
      <c r="A29" s="155" t="s">
        <v>190</v>
      </c>
      <c r="B29" s="277" t="e">
        <f>#REF!</f>
        <v>#REF!</v>
      </c>
      <c r="C29" s="275" t="e">
        <f>#REF!</f>
        <v>#REF!</v>
      </c>
      <c r="D29" s="274" t="e">
        <f>#REF!</f>
        <v>#REF!</v>
      </c>
      <c r="E29" s="279"/>
      <c r="F29" s="270"/>
      <c r="G29" s="125"/>
      <c r="H29" s="275" t="e">
        <f>#REF!</f>
        <v>#REF!</v>
      </c>
      <c r="I29" s="277" t="e">
        <f>#REF!</f>
        <v>#REF!</v>
      </c>
      <c r="J29" s="274" t="e">
        <f>#REF!</f>
        <v>#REF!</v>
      </c>
      <c r="K29" s="270"/>
      <c r="L29" s="270"/>
      <c r="M29" s="156"/>
      <c r="N29" s="275" t="e">
        <f>#REF!</f>
        <v>#REF!</v>
      </c>
      <c r="O29" s="275" t="e">
        <f>#REF!</f>
        <v>#REF!</v>
      </c>
      <c r="P29" s="274" t="e">
        <f>#REF!</f>
        <v>#REF!</v>
      </c>
      <c r="Q29" s="270"/>
      <c r="R29" s="270"/>
      <c r="S29" s="270"/>
      <c r="T29" s="125"/>
      <c r="U29" s="125"/>
      <c r="V29" s="275" t="e">
        <f>#REF!</f>
        <v>#REF!</v>
      </c>
      <c r="W29" s="268"/>
      <c r="X29" s="277" t="e">
        <f>SUM(X21-V21)/V21</f>
        <v>#REF!</v>
      </c>
      <c r="Y29" s="270"/>
      <c r="Z29" s="274" t="e">
        <f>SUM(Z21-X21)/X21</f>
        <v>#REF!</v>
      </c>
      <c r="AA29" s="270"/>
      <c r="AB29" s="109"/>
    </row>
    <row r="30" spans="1:28" ht="17.25" customHeight="1">
      <c r="A30" s="155" t="s">
        <v>191</v>
      </c>
      <c r="B30" s="302" t="e">
        <f>#REF!</f>
        <v>#REF!</v>
      </c>
      <c r="C30" s="302" t="e">
        <f>#REF!</f>
        <v>#REF!</v>
      </c>
      <c r="D30" s="274" t="e">
        <f>#REF!</f>
        <v>#REF!</v>
      </c>
      <c r="E30" s="275"/>
      <c r="F30" s="125"/>
      <c r="G30" s="125"/>
      <c r="H30" s="302" t="e">
        <f>#REF!</f>
        <v>#REF!</v>
      </c>
      <c r="I30" s="277" t="e">
        <f>#REF!</f>
        <v>#REF!</v>
      </c>
      <c r="J30" s="279" t="e">
        <f>#REF!</f>
        <v>#REF!</v>
      </c>
      <c r="K30" s="125"/>
      <c r="L30" s="125"/>
      <c r="M30" s="125"/>
      <c r="N30" s="275" t="e">
        <f>#REF!</f>
        <v>#REF!</v>
      </c>
      <c r="O30" s="302" t="e">
        <f>#REF!</f>
        <v>#REF!</v>
      </c>
      <c r="P30" s="279" t="e">
        <f>#REF!</f>
        <v>#REF!</v>
      </c>
      <c r="Q30" s="266"/>
      <c r="R30" s="266"/>
      <c r="S30" s="266"/>
      <c r="T30" s="125"/>
      <c r="U30" s="125"/>
      <c r="V30" s="302" t="e">
        <f>#REF!</f>
        <v>#REF!</v>
      </c>
      <c r="W30" s="270"/>
      <c r="X30" s="302" t="e">
        <f>SUM(X17-V17)/V17</f>
        <v>#REF!</v>
      </c>
      <c r="Y30" s="270"/>
      <c r="Z30" s="274" t="e">
        <f>SUM(Z17-X17)/X17</f>
        <v>#REF!</v>
      </c>
      <c r="AA30" s="273"/>
      <c r="AB30" s="109"/>
    </row>
    <row r="31" spans="1:28" ht="12" customHeight="1">
      <c r="A31" s="155"/>
      <c r="B31" s="273"/>
      <c r="C31" s="273"/>
      <c r="D31" s="266"/>
      <c r="E31" s="273"/>
      <c r="F31" s="269"/>
      <c r="G31" s="125"/>
      <c r="H31" s="273"/>
      <c r="I31" s="273"/>
      <c r="J31" s="266"/>
      <c r="K31" s="269"/>
      <c r="L31" s="269"/>
      <c r="M31" s="271"/>
      <c r="N31" s="273"/>
      <c r="O31" s="157"/>
      <c r="P31" s="257"/>
      <c r="Q31" s="273"/>
      <c r="R31" s="273"/>
      <c r="S31" s="273"/>
      <c r="T31" s="125"/>
      <c r="U31" s="125"/>
      <c r="V31" s="273"/>
      <c r="W31" s="268"/>
      <c r="X31" s="273"/>
      <c r="Y31" s="273"/>
      <c r="Z31" s="268"/>
      <c r="AA31" s="273"/>
      <c r="AB31" s="109"/>
    </row>
    <row r="32" spans="1:28" ht="17.25" customHeight="1">
      <c r="A32" s="155" t="s">
        <v>82</v>
      </c>
      <c r="B32" s="157" t="e">
        <f>#REF!</f>
        <v>#REF!</v>
      </c>
      <c r="C32" s="157" t="e">
        <f>#REF!</f>
        <v>#REF!</v>
      </c>
      <c r="D32" s="266" t="e">
        <f>#REF!</f>
        <v>#REF!</v>
      </c>
      <c r="E32" s="157"/>
      <c r="F32" s="273" t="e">
        <f>#REF!</f>
        <v>#REF!</v>
      </c>
      <c r="G32" s="125"/>
      <c r="H32" s="157" t="e">
        <f>#REF!</f>
        <v>#REF!</v>
      </c>
      <c r="I32" s="157" t="e">
        <f>#REF!</f>
        <v>#REF!</v>
      </c>
      <c r="J32" s="266" t="e">
        <f>#REF!</f>
        <v>#REF!</v>
      </c>
      <c r="K32" s="273" t="e">
        <f>#REF!</f>
        <v>#REF!</v>
      </c>
      <c r="L32" s="273"/>
      <c r="M32" s="271"/>
      <c r="N32" s="157" t="e">
        <f>#REF!</f>
        <v>#REF!</v>
      </c>
      <c r="O32" s="157" t="e">
        <f>#REF!</f>
        <v>#REF!</v>
      </c>
      <c r="P32" s="266" t="e">
        <f>#REF!</f>
        <v>#REF!</v>
      </c>
      <c r="Q32" s="273" t="e">
        <f>#REF!</f>
        <v>#REF!</v>
      </c>
      <c r="R32" s="273"/>
      <c r="S32" s="273"/>
      <c r="T32" s="125"/>
      <c r="U32" s="125"/>
      <c r="V32" s="157" t="e">
        <f>SUM(V18)/V12</f>
        <v>#REF!</v>
      </c>
      <c r="W32" s="268"/>
      <c r="X32" s="157" t="e">
        <f>SUM(X18)/X12</f>
        <v>#REF!</v>
      </c>
      <c r="Y32" s="157"/>
      <c r="Z32" s="268" t="e">
        <f>SUM(Z18)/Z12</f>
        <v>#REF!</v>
      </c>
      <c r="AA32" s="273" t="e">
        <f>#REF!</f>
        <v>#REF!</v>
      </c>
      <c r="AB32" s="109"/>
    </row>
    <row r="33" spans="1:28" ht="17.25" customHeight="1">
      <c r="A33" s="155" t="s">
        <v>83</v>
      </c>
      <c r="B33" s="157" t="e">
        <f>#REF!</f>
        <v>#REF!</v>
      </c>
      <c r="C33" s="157" t="e">
        <f>#REF!</f>
        <v>#REF!</v>
      </c>
      <c r="D33" s="266" t="e">
        <f>#REF!</f>
        <v>#REF!</v>
      </c>
      <c r="E33" s="157"/>
      <c r="F33" s="273" t="e">
        <f>#REF!</f>
        <v>#REF!</v>
      </c>
      <c r="G33" s="125"/>
      <c r="H33" s="157" t="e">
        <f>#REF!</f>
        <v>#REF!</v>
      </c>
      <c r="I33" s="157" t="e">
        <f>#REF!</f>
        <v>#REF!</v>
      </c>
      <c r="J33" s="266" t="e">
        <f>#REF!</f>
        <v>#REF!</v>
      </c>
      <c r="K33" s="273" t="e">
        <f>#REF!</f>
        <v>#REF!</v>
      </c>
      <c r="L33" s="273"/>
      <c r="M33" s="125"/>
      <c r="N33" s="157" t="e">
        <f>#REF!</f>
        <v>#REF!</v>
      </c>
      <c r="O33" s="157" t="e">
        <f>#REF!</f>
        <v>#REF!</v>
      </c>
      <c r="P33" s="266" t="e">
        <f>#REF!</f>
        <v>#REF!</v>
      </c>
      <c r="Q33" s="273" t="e">
        <f>#REF!</f>
        <v>#REF!</v>
      </c>
      <c r="R33" s="273"/>
      <c r="S33" s="125"/>
      <c r="T33" s="125"/>
      <c r="U33" s="125"/>
      <c r="V33" s="157" t="e">
        <f>#REF!</f>
        <v>#REF!</v>
      </c>
      <c r="W33" s="268"/>
      <c r="X33" s="157" t="e">
        <f>#REF!</f>
        <v>#REF!</v>
      </c>
      <c r="Y33" s="157"/>
      <c r="Z33" s="268" t="e">
        <f>#REF!</f>
        <v>#REF!</v>
      </c>
      <c r="AA33" s="273" t="e">
        <f>#REF!</f>
        <v>#REF!</v>
      </c>
      <c r="AB33" s="109"/>
    </row>
    <row r="34" spans="1:28" ht="17.25" customHeight="1">
      <c r="A34" s="155" t="s">
        <v>84</v>
      </c>
      <c r="B34" s="157" t="e">
        <f>#REF!</f>
        <v>#REF!</v>
      </c>
      <c r="C34" s="157" t="e">
        <f>#REF!</f>
        <v>#REF!</v>
      </c>
      <c r="D34" s="266" t="e">
        <f>#REF!</f>
        <v>#REF!</v>
      </c>
      <c r="E34" s="157"/>
      <c r="F34" s="273" t="e">
        <f>#REF!</f>
        <v>#REF!</v>
      </c>
      <c r="G34" s="125"/>
      <c r="H34" s="157" t="e">
        <f>#REF!</f>
        <v>#REF!</v>
      </c>
      <c r="I34" s="157" t="e">
        <f>#REF!</f>
        <v>#REF!</v>
      </c>
      <c r="J34" s="266" t="e">
        <f>#REF!</f>
        <v>#REF!</v>
      </c>
      <c r="K34" s="273" t="e">
        <f>#REF!</f>
        <v>#REF!</v>
      </c>
      <c r="L34" s="273"/>
      <c r="M34" s="125"/>
      <c r="N34" s="157" t="e">
        <f>#REF!</f>
        <v>#REF!</v>
      </c>
      <c r="O34" s="157" t="e">
        <f>#REF!</f>
        <v>#REF!</v>
      </c>
      <c r="P34" s="266" t="e">
        <f>#REF!</f>
        <v>#REF!</v>
      </c>
      <c r="Q34" s="273" t="e">
        <f>#REF!</f>
        <v>#REF!</v>
      </c>
      <c r="R34" s="273"/>
      <c r="S34" s="125"/>
      <c r="T34" s="125"/>
      <c r="U34" s="125"/>
      <c r="V34" s="157" t="e">
        <f>#REF!</f>
        <v>#REF!</v>
      </c>
      <c r="W34" s="268"/>
      <c r="X34" s="157" t="e">
        <f>#REF!</f>
        <v>#REF!</v>
      </c>
      <c r="Y34" s="157"/>
      <c r="Z34" s="268" t="e">
        <f>#REF!</f>
        <v>#REF!</v>
      </c>
      <c r="AA34" s="273" t="e">
        <f>#REF!</f>
        <v>#REF!</v>
      </c>
      <c r="AB34" s="109"/>
    </row>
    <row r="35" spans="1:28" ht="15" customHeight="1">
      <c r="A35" s="253" t="s">
        <v>86</v>
      </c>
      <c r="B35" s="157" t="e">
        <f>#REF!</f>
        <v>#REF!</v>
      </c>
      <c r="C35" s="157" t="e">
        <f>#REF!</f>
        <v>#REF!</v>
      </c>
      <c r="D35" s="266" t="e">
        <f>#REF!</f>
        <v>#REF!</v>
      </c>
      <c r="E35" s="157"/>
      <c r="F35" s="273" t="e">
        <f>#REF!</f>
        <v>#REF!</v>
      </c>
      <c r="G35" s="125"/>
      <c r="H35" s="157" t="e">
        <f>#REF!</f>
        <v>#REF!</v>
      </c>
      <c r="I35" s="157" t="e">
        <f>#REF!</f>
        <v>#REF!</v>
      </c>
      <c r="J35" s="266" t="e">
        <f>#REF!</f>
        <v>#REF!</v>
      </c>
      <c r="K35" s="273" t="e">
        <f>#REF!</f>
        <v>#REF!</v>
      </c>
      <c r="L35" s="273"/>
      <c r="M35" s="125"/>
      <c r="N35" s="157" t="e">
        <f>#REF!</f>
        <v>#REF!</v>
      </c>
      <c r="O35" s="157" t="e">
        <f>#REF!</f>
        <v>#REF!</v>
      </c>
      <c r="P35" s="266" t="e">
        <f>#REF!</f>
        <v>#REF!</v>
      </c>
      <c r="Q35" s="273" t="e">
        <f>#REF!</f>
        <v>#REF!</v>
      </c>
      <c r="R35" s="273"/>
      <c r="S35" s="125"/>
      <c r="T35" s="125"/>
      <c r="U35" s="125"/>
      <c r="V35" s="157" t="e">
        <f>#REF!</f>
        <v>#REF!</v>
      </c>
      <c r="W35" s="268"/>
      <c r="X35" s="157" t="e">
        <f>#REF!</f>
        <v>#REF!</v>
      </c>
      <c r="Y35" s="157"/>
      <c r="Z35" s="268" t="e">
        <f>#REF!</f>
        <v>#REF!</v>
      </c>
      <c r="AA35" s="273" t="e">
        <f>#REF!</f>
        <v>#REF!</v>
      </c>
      <c r="AB35" s="109"/>
    </row>
    <row r="36" spans="1:28" ht="12.75" customHeight="1">
      <c r="A36" s="125"/>
      <c r="B36" s="273"/>
      <c r="C36" s="273"/>
      <c r="D36" s="266"/>
      <c r="E36" s="273"/>
      <c r="F36" s="273"/>
      <c r="G36" s="273"/>
      <c r="H36" s="125"/>
      <c r="I36" s="125"/>
      <c r="J36" s="125"/>
      <c r="K36" s="125"/>
      <c r="L36" s="125"/>
      <c r="M36" s="273"/>
      <c r="N36" s="125"/>
      <c r="O36" s="125"/>
      <c r="P36" s="125"/>
      <c r="Q36" s="125"/>
      <c r="R36" s="125"/>
      <c r="S36" s="273"/>
      <c r="T36" s="125"/>
      <c r="U36" s="125"/>
      <c r="V36" s="269"/>
      <c r="W36" s="268"/>
      <c r="X36" s="269"/>
      <c r="Y36" s="269"/>
      <c r="Z36" s="268"/>
      <c r="AA36" s="273"/>
      <c r="AB36" s="109"/>
    </row>
    <row r="37" spans="1:28" ht="18.75" customHeight="1">
      <c r="A37" s="125" t="s">
        <v>36</v>
      </c>
      <c r="B37" s="273"/>
      <c r="C37" s="273"/>
      <c r="D37" s="266"/>
      <c r="E37" s="273"/>
      <c r="F37" s="273"/>
      <c r="G37" s="125"/>
      <c r="H37" s="125"/>
      <c r="I37" s="125"/>
      <c r="J37" s="125"/>
      <c r="K37" s="125"/>
      <c r="L37" s="125"/>
      <c r="M37" s="125"/>
      <c r="N37" s="125"/>
      <c r="O37" s="125"/>
      <c r="P37" s="125"/>
      <c r="Q37" s="125"/>
      <c r="R37" s="125"/>
      <c r="S37" s="273"/>
      <c r="T37" s="125"/>
      <c r="U37" s="125"/>
      <c r="V37" s="269"/>
      <c r="W37" s="268"/>
      <c r="X37" s="269"/>
      <c r="Y37" s="269"/>
      <c r="Z37" s="268"/>
      <c r="AA37" s="273"/>
      <c r="AB37" s="23"/>
    </row>
    <row r="38" spans="1:28" ht="18.75" customHeight="1">
      <c r="A38" s="155" t="s">
        <v>208</v>
      </c>
      <c r="B38" s="273"/>
      <c r="C38" s="273"/>
      <c r="D38" s="266"/>
      <c r="E38" s="273"/>
      <c r="F38" s="273"/>
      <c r="G38" s="280"/>
      <c r="H38" s="125"/>
      <c r="I38" s="125"/>
      <c r="J38" s="125"/>
      <c r="K38" s="125"/>
      <c r="L38" s="125"/>
      <c r="M38" s="273"/>
      <c r="N38" s="125"/>
      <c r="O38" s="125"/>
      <c r="P38" s="125"/>
      <c r="Q38" s="125"/>
      <c r="R38" s="125"/>
      <c r="S38" s="273"/>
      <c r="T38" s="125"/>
      <c r="U38" s="125"/>
      <c r="V38" s="269"/>
      <c r="W38" s="268"/>
      <c r="X38" s="269"/>
      <c r="Y38" s="269"/>
      <c r="Z38" s="268"/>
      <c r="AA38" s="273"/>
      <c r="AB38" s="23"/>
    </row>
    <row r="39" spans="1:28" ht="18.75" customHeight="1">
      <c r="A39" s="155" t="s">
        <v>87</v>
      </c>
      <c r="B39" s="157" t="e">
        <f>#REF!</f>
        <v>#REF!</v>
      </c>
      <c r="C39" s="157" t="e">
        <f>#REF!</f>
        <v>#REF!</v>
      </c>
      <c r="D39" s="266" t="e">
        <f>#REF!</f>
        <v>#REF!</v>
      </c>
      <c r="E39" s="157"/>
      <c r="F39" s="273" t="e">
        <f>#REF!</f>
        <v>#REF!</v>
      </c>
      <c r="G39" s="125"/>
      <c r="H39" s="157" t="e">
        <f>#REF!</f>
        <v>#REF!</v>
      </c>
      <c r="I39" s="157" t="e">
        <f>#REF!</f>
        <v>#REF!</v>
      </c>
      <c r="J39" s="266" t="e">
        <f>#REF!</f>
        <v>#REF!</v>
      </c>
      <c r="K39" s="273" t="e">
        <f>#REF!</f>
        <v>#REF!</v>
      </c>
      <c r="L39" s="273"/>
      <c r="M39" s="125"/>
      <c r="N39" s="157" t="e">
        <f>#REF!</f>
        <v>#REF!</v>
      </c>
      <c r="O39" s="157" t="e">
        <f>#REF!</f>
        <v>#REF!</v>
      </c>
      <c r="P39" s="266" t="e">
        <f>#REF!</f>
        <v>#REF!</v>
      </c>
      <c r="Q39" s="273" t="e">
        <f>#REF!</f>
        <v>#REF!</v>
      </c>
      <c r="R39" s="273"/>
      <c r="S39" s="125"/>
      <c r="T39" s="125"/>
      <c r="U39" s="125"/>
      <c r="V39" s="281" t="e">
        <f>#REF!</f>
        <v>#REF!</v>
      </c>
      <c r="W39" s="268"/>
      <c r="X39" s="281" t="e">
        <f>#REF!</f>
        <v>#REF!</v>
      </c>
      <c r="Y39" s="281"/>
      <c r="Z39" s="268" t="e">
        <f>#REF!</f>
        <v>#REF!</v>
      </c>
      <c r="AA39" s="273" t="e">
        <f>#REF!</f>
        <v>#REF!</v>
      </c>
      <c r="AB39" s="109"/>
    </row>
    <row r="40" spans="1:28" ht="18.75" customHeight="1">
      <c r="A40" s="155" t="s">
        <v>209</v>
      </c>
      <c r="B40" s="157"/>
      <c r="C40" s="157"/>
      <c r="D40" s="266"/>
      <c r="E40" s="157"/>
      <c r="F40" s="273"/>
      <c r="G40" s="125"/>
      <c r="H40" s="157"/>
      <c r="I40" s="157"/>
      <c r="J40" s="282"/>
      <c r="K40" s="273"/>
      <c r="L40" s="273"/>
      <c r="M40" s="273"/>
      <c r="N40" s="157"/>
      <c r="O40" s="157"/>
      <c r="P40" s="282"/>
      <c r="Q40" s="273"/>
      <c r="R40" s="273"/>
      <c r="S40" s="125"/>
      <c r="T40" s="125"/>
      <c r="U40" s="125"/>
      <c r="V40" s="281"/>
      <c r="W40" s="268"/>
      <c r="X40" s="281"/>
      <c r="Y40" s="281"/>
      <c r="Z40" s="268"/>
      <c r="AA40" s="273"/>
      <c r="AB40" s="109"/>
    </row>
    <row r="41" spans="1:28" ht="18.75" customHeight="1">
      <c r="A41" s="155" t="s">
        <v>89</v>
      </c>
      <c r="B41" s="157" t="e">
        <f>#REF!</f>
        <v>#REF!</v>
      </c>
      <c r="C41" s="157" t="e">
        <f>#REF!</f>
        <v>#REF!</v>
      </c>
      <c r="D41" s="266" t="e">
        <f>#REF!</f>
        <v>#REF!</v>
      </c>
      <c r="E41" s="157"/>
      <c r="F41" s="273" t="e">
        <f>#REF!</f>
        <v>#REF!</v>
      </c>
      <c r="G41" s="283"/>
      <c r="H41" s="157" t="e">
        <f>#REF!</f>
        <v>#REF!</v>
      </c>
      <c r="I41" s="157" t="e">
        <f>#REF!</f>
        <v>#REF!</v>
      </c>
      <c r="J41" s="266" t="e">
        <f>#REF!</f>
        <v>#REF!</v>
      </c>
      <c r="K41" s="273" t="e">
        <f>#REF!</f>
        <v>#REF!</v>
      </c>
      <c r="L41" s="273"/>
      <c r="M41" s="271"/>
      <c r="N41" s="157" t="e">
        <f>#REF!</f>
        <v>#REF!</v>
      </c>
      <c r="O41" s="157" t="e">
        <f>#REF!</f>
        <v>#REF!</v>
      </c>
      <c r="P41" s="266" t="e">
        <f>#REF!</f>
        <v>#REF!</v>
      </c>
      <c r="Q41" s="273" t="e">
        <f>#REF!</f>
        <v>#REF!</v>
      </c>
      <c r="R41" s="273"/>
      <c r="S41" s="273"/>
      <c r="T41" s="125"/>
      <c r="U41" s="125"/>
      <c r="V41" s="281" t="e">
        <f>#REF!</f>
        <v>#REF!</v>
      </c>
      <c r="W41" s="268"/>
      <c r="X41" s="281" t="e">
        <f>#REF!</f>
        <v>#REF!</v>
      </c>
      <c r="Y41" s="281"/>
      <c r="Z41" s="268" t="e">
        <f>#REF!</f>
        <v>#REF!</v>
      </c>
      <c r="AA41" s="273" t="e">
        <f>#REF!</f>
        <v>#REF!</v>
      </c>
      <c r="AB41" s="109"/>
    </row>
    <row r="42" spans="1:28" ht="12.75" customHeight="1">
      <c r="A42" s="125"/>
      <c r="B42" s="157"/>
      <c r="C42" s="157"/>
      <c r="D42" s="266"/>
      <c r="E42" s="157"/>
      <c r="F42" s="273"/>
      <c r="G42" s="283"/>
      <c r="H42" s="157"/>
      <c r="I42" s="157"/>
      <c r="J42" s="266"/>
      <c r="K42" s="273"/>
      <c r="L42" s="273"/>
      <c r="M42" s="271"/>
      <c r="N42" s="157"/>
      <c r="O42" s="157"/>
      <c r="P42" s="266"/>
      <c r="Q42" s="273"/>
      <c r="R42" s="273"/>
      <c r="S42" s="273"/>
      <c r="T42" s="125"/>
      <c r="U42" s="125"/>
      <c r="V42" s="273"/>
      <c r="W42" s="268"/>
      <c r="X42" s="273"/>
      <c r="Y42" s="273"/>
      <c r="Z42" s="268"/>
      <c r="AA42" s="273"/>
      <c r="AB42" s="109"/>
    </row>
    <row r="43" spans="1:28" ht="18.75" customHeight="1">
      <c r="A43" s="125" t="s">
        <v>194</v>
      </c>
      <c r="B43" s="157"/>
      <c r="C43" s="157"/>
      <c r="D43" s="266"/>
      <c r="E43" s="157"/>
      <c r="F43" s="273"/>
      <c r="G43" s="283"/>
      <c r="H43" s="157"/>
      <c r="I43" s="157"/>
      <c r="J43" s="266"/>
      <c r="K43" s="273"/>
      <c r="L43" s="273"/>
      <c r="M43" s="271"/>
      <c r="N43" s="157"/>
      <c r="O43" s="157"/>
      <c r="P43" s="266"/>
      <c r="Q43" s="273"/>
      <c r="R43" s="273"/>
      <c r="S43" s="273"/>
      <c r="T43" s="125"/>
      <c r="U43" s="125"/>
      <c r="V43" s="273"/>
      <c r="W43" s="268"/>
      <c r="X43" s="273"/>
      <c r="Y43" s="273"/>
      <c r="Z43" s="268"/>
      <c r="AA43" s="273"/>
      <c r="AB43" s="109"/>
    </row>
    <row r="44" spans="1:28" ht="18.75" customHeight="1">
      <c r="A44" s="155" t="s">
        <v>95</v>
      </c>
      <c r="B44" s="157" t="e">
        <f>#REF!</f>
        <v>#REF!</v>
      </c>
      <c r="C44" s="157" t="e">
        <f>#REF!</f>
        <v>#REF!</v>
      </c>
      <c r="D44" s="266" t="e">
        <f>#REF!</f>
        <v>#REF!</v>
      </c>
      <c r="E44" s="157"/>
      <c r="F44" s="273" t="e">
        <f>#REF!</f>
        <v>#REF!</v>
      </c>
      <c r="G44" s="273"/>
      <c r="H44" s="157" t="e">
        <f>#REF!</f>
        <v>#REF!</v>
      </c>
      <c r="I44" s="157" t="e">
        <f>#REF!</f>
        <v>#REF!</v>
      </c>
      <c r="J44" s="266" t="e">
        <f>#REF!</f>
        <v>#REF!</v>
      </c>
      <c r="K44" s="273" t="e">
        <f>#REF!</f>
        <v>#REF!</v>
      </c>
      <c r="L44" s="273"/>
      <c r="M44" s="271"/>
      <c r="N44" s="157" t="e">
        <f>#REF!</f>
        <v>#REF!</v>
      </c>
      <c r="O44" s="157" t="e">
        <f>#REF!</f>
        <v>#REF!</v>
      </c>
      <c r="P44" s="266" t="e">
        <f>#REF!</f>
        <v>#REF!</v>
      </c>
      <c r="Q44" s="273" t="e">
        <f>#REF!</f>
        <v>#REF!</v>
      </c>
      <c r="R44" s="273"/>
      <c r="S44" s="273"/>
      <c r="T44" s="125"/>
      <c r="U44" s="125"/>
      <c r="V44" s="281" t="e">
        <f>#REF!</f>
        <v>#REF!</v>
      </c>
      <c r="W44" s="268"/>
      <c r="X44" s="281" t="e">
        <f>#REF!</f>
        <v>#REF!</v>
      </c>
      <c r="Y44" s="281"/>
      <c r="Z44" s="268" t="e">
        <f>#REF!</f>
        <v>#REF!</v>
      </c>
      <c r="AA44" s="273" t="e">
        <f>#REF!</f>
        <v>#REF!</v>
      </c>
      <c r="AB44" s="109"/>
    </row>
    <row r="45" spans="1:28" ht="18.75" customHeight="1">
      <c r="A45" s="155" t="s">
        <v>141</v>
      </c>
      <c r="B45" s="157" t="e">
        <f>#REF!</f>
        <v>#REF!</v>
      </c>
      <c r="C45" s="157" t="e">
        <f>#REF!</f>
        <v>#REF!</v>
      </c>
      <c r="D45" s="266" t="e">
        <f>#REF!</f>
        <v>#REF!</v>
      </c>
      <c r="E45" s="157"/>
      <c r="F45" s="273" t="e">
        <f>#REF!</f>
        <v>#REF!</v>
      </c>
      <c r="G45" s="125"/>
      <c r="H45" s="157" t="e">
        <f>#REF!</f>
        <v>#REF!</v>
      </c>
      <c r="I45" s="157" t="e">
        <f>#REF!</f>
        <v>#REF!</v>
      </c>
      <c r="J45" s="266" t="e">
        <f>#REF!</f>
        <v>#REF!</v>
      </c>
      <c r="K45" s="273" t="e">
        <f>#REF!</f>
        <v>#REF!</v>
      </c>
      <c r="L45" s="273"/>
      <c r="M45" s="125"/>
      <c r="N45" s="157" t="e">
        <f>#REF!</f>
        <v>#REF!</v>
      </c>
      <c r="O45" s="157" t="e">
        <f>#REF!</f>
        <v>#REF!</v>
      </c>
      <c r="P45" s="266" t="e">
        <f>#REF!</f>
        <v>#REF!</v>
      </c>
      <c r="Q45" s="273" t="e">
        <f>#REF!</f>
        <v>#REF!</v>
      </c>
      <c r="R45" s="273"/>
      <c r="S45" s="125"/>
      <c r="T45" s="125"/>
      <c r="U45" s="125"/>
      <c r="V45" s="281" t="e">
        <f>#REF!</f>
        <v>#REF!</v>
      </c>
      <c r="W45" s="268"/>
      <c r="X45" s="281" t="e">
        <f>#REF!</f>
        <v>#REF!</v>
      </c>
      <c r="Y45" s="281"/>
      <c r="Z45" s="268" t="e">
        <f>#REF!</f>
        <v>#REF!</v>
      </c>
      <c r="AA45" s="273" t="e">
        <f>#REF!</f>
        <v>#REF!</v>
      </c>
      <c r="AB45" s="109"/>
    </row>
    <row r="46" spans="1:28" ht="18.75" customHeight="1">
      <c r="A46" s="155" t="s">
        <v>96</v>
      </c>
      <c r="B46" s="157" t="e">
        <f>#REF!</f>
        <v>#REF!</v>
      </c>
      <c r="C46" s="157" t="e">
        <f>#REF!</f>
        <v>#REF!</v>
      </c>
      <c r="D46" s="266" t="e">
        <f>#REF!</f>
        <v>#REF!</v>
      </c>
      <c r="E46" s="157"/>
      <c r="F46" s="273" t="e">
        <f>#REF!</f>
        <v>#REF!</v>
      </c>
      <c r="G46" s="125"/>
      <c r="H46" s="157" t="e">
        <f>#REF!</f>
        <v>#REF!</v>
      </c>
      <c r="I46" s="157" t="e">
        <f>#REF!</f>
        <v>#REF!</v>
      </c>
      <c r="J46" s="266" t="e">
        <f>#REF!</f>
        <v>#REF!</v>
      </c>
      <c r="K46" s="273" t="e">
        <f>#REF!</f>
        <v>#REF!</v>
      </c>
      <c r="L46" s="273"/>
      <c r="M46" s="125"/>
      <c r="N46" s="157" t="e">
        <f>#REF!</f>
        <v>#REF!</v>
      </c>
      <c r="O46" s="157" t="e">
        <f>#REF!</f>
        <v>#REF!</v>
      </c>
      <c r="P46" s="266" t="e">
        <f>#REF!</f>
        <v>#REF!</v>
      </c>
      <c r="Q46" s="273" t="e">
        <f>#REF!</f>
        <v>#REF!</v>
      </c>
      <c r="R46" s="273"/>
      <c r="S46" s="125"/>
      <c r="T46" s="125"/>
      <c r="U46" s="125"/>
      <c r="V46" s="281" t="e">
        <f>#REF!</f>
        <v>#REF!</v>
      </c>
      <c r="W46" s="268"/>
      <c r="X46" s="281" t="e">
        <f>#REF!</f>
        <v>#REF!</v>
      </c>
      <c r="Y46" s="281"/>
      <c r="Z46" s="268" t="e">
        <f>#REF!</f>
        <v>#REF!</v>
      </c>
      <c r="AA46" s="273" t="e">
        <f>#REF!</f>
        <v>#REF!</v>
      </c>
      <c r="AB46" s="109"/>
    </row>
    <row r="47" spans="1:28" ht="18.75" customHeight="1">
      <c r="A47" s="155" t="s">
        <v>97</v>
      </c>
      <c r="B47" s="157"/>
      <c r="C47" s="157"/>
      <c r="D47" s="266"/>
      <c r="E47" s="157"/>
      <c r="F47" s="273"/>
      <c r="G47" s="284"/>
      <c r="H47" s="157"/>
      <c r="I47" s="157"/>
      <c r="J47" s="266"/>
      <c r="K47" s="273"/>
      <c r="L47" s="273"/>
      <c r="M47" s="285"/>
      <c r="N47" s="157"/>
      <c r="O47" s="157"/>
      <c r="P47" s="266"/>
      <c r="Q47" s="273"/>
      <c r="R47" s="273"/>
      <c r="S47" s="284"/>
      <c r="T47" s="125"/>
      <c r="U47" s="125"/>
      <c r="V47" s="281"/>
      <c r="W47" s="268"/>
      <c r="X47" s="281"/>
      <c r="Y47" s="281"/>
      <c r="Z47" s="268"/>
      <c r="AA47" s="273"/>
      <c r="AB47" s="23"/>
    </row>
    <row r="48" spans="1:28" ht="18.75" customHeight="1">
      <c r="A48" s="155" t="s">
        <v>533</v>
      </c>
      <c r="B48" s="157" t="e">
        <f>#REF!</f>
        <v>#REF!</v>
      </c>
      <c r="C48" s="157" t="e">
        <f>#REF!</f>
        <v>#REF!</v>
      </c>
      <c r="D48" s="266" t="e">
        <f>#REF!</f>
        <v>#REF!</v>
      </c>
      <c r="E48" s="157"/>
      <c r="F48" s="273" t="e">
        <f>#REF!</f>
        <v>#REF!</v>
      </c>
      <c r="G48" s="271"/>
      <c r="H48" s="157" t="e">
        <f>#REF!</f>
        <v>#REF!</v>
      </c>
      <c r="I48" s="157" t="e">
        <f>#REF!</f>
        <v>#REF!</v>
      </c>
      <c r="J48" s="266" t="e">
        <f>#REF!</f>
        <v>#REF!</v>
      </c>
      <c r="K48" s="273" t="e">
        <f>#REF!</f>
        <v>#REF!</v>
      </c>
      <c r="L48" s="273"/>
      <c r="M48" s="273"/>
      <c r="N48" s="157" t="e">
        <f>#REF!</f>
        <v>#REF!</v>
      </c>
      <c r="O48" s="157" t="e">
        <f>#REF!</f>
        <v>#REF!</v>
      </c>
      <c r="P48" s="266" t="e">
        <f>#REF!</f>
        <v>#REF!</v>
      </c>
      <c r="Q48" s="273" t="e">
        <f>#REF!</f>
        <v>#REF!</v>
      </c>
      <c r="R48" s="273"/>
      <c r="S48" s="273"/>
      <c r="T48" s="125"/>
      <c r="U48" s="125"/>
      <c r="V48" s="281" t="e">
        <f>#REF!</f>
        <v>#REF!</v>
      </c>
      <c r="W48" s="268"/>
      <c r="X48" s="281" t="e">
        <f>#REF!</f>
        <v>#REF!</v>
      </c>
      <c r="Y48" s="281"/>
      <c r="Z48" s="268" t="e">
        <f>#REF!</f>
        <v>#REF!</v>
      </c>
      <c r="AA48" s="273" t="e">
        <f>#REF!</f>
        <v>#REF!</v>
      </c>
      <c r="AB48" s="125"/>
    </row>
    <row r="49" spans="1:28" ht="12.75" customHeight="1">
      <c r="A49" s="125"/>
      <c r="B49" s="157"/>
      <c r="C49" s="157"/>
      <c r="D49" s="266"/>
      <c r="E49" s="157"/>
      <c r="F49" s="273"/>
      <c r="G49" s="271"/>
      <c r="H49" s="157"/>
      <c r="I49" s="157"/>
      <c r="J49" s="266"/>
      <c r="K49" s="273"/>
      <c r="L49" s="273"/>
      <c r="M49" s="273"/>
      <c r="N49" s="157"/>
      <c r="O49" s="157"/>
      <c r="P49" s="266"/>
      <c r="Q49" s="273"/>
      <c r="R49" s="273"/>
      <c r="S49" s="273"/>
      <c r="T49" s="125"/>
      <c r="U49" s="125"/>
      <c r="V49" s="269"/>
      <c r="W49" s="268"/>
      <c r="X49" s="269"/>
      <c r="Y49" s="269"/>
      <c r="Z49" s="268"/>
      <c r="AA49" s="273"/>
      <c r="AB49" s="125"/>
    </row>
    <row r="50" spans="1:28" ht="15.75">
      <c r="A50" s="125" t="s">
        <v>195</v>
      </c>
      <c r="B50" s="157"/>
      <c r="C50" s="157"/>
      <c r="D50" s="266"/>
      <c r="E50" s="157"/>
      <c r="F50" s="273"/>
      <c r="G50" s="286"/>
      <c r="H50" s="157"/>
      <c r="I50" s="157"/>
      <c r="J50" s="266"/>
      <c r="K50" s="273"/>
      <c r="L50" s="273"/>
      <c r="M50" s="273"/>
      <c r="N50" s="157"/>
      <c r="O50" s="157"/>
      <c r="P50" s="266"/>
      <c r="Q50" s="273"/>
      <c r="R50" s="273"/>
      <c r="S50" s="273"/>
      <c r="T50" s="125"/>
      <c r="U50" s="125"/>
      <c r="V50" s="269"/>
      <c r="W50" s="268"/>
      <c r="X50" s="269"/>
      <c r="Y50" s="269"/>
      <c r="Z50" s="268"/>
      <c r="AA50" s="273"/>
      <c r="AB50" s="23"/>
    </row>
    <row r="51" spans="1:28" ht="18.75">
      <c r="A51" s="253" t="s">
        <v>98</v>
      </c>
      <c r="B51" s="288" t="e">
        <f>#REF!</f>
        <v>#REF!</v>
      </c>
      <c r="C51" s="288" t="e">
        <f>#REF!</f>
        <v>#REF!</v>
      </c>
      <c r="D51" s="287" t="e">
        <f>#REF!</f>
        <v>#REF!</v>
      </c>
      <c r="E51" s="288"/>
      <c r="F51" s="284" t="e">
        <f>#REF!</f>
        <v>#REF!</v>
      </c>
      <c r="G51" s="125"/>
      <c r="H51" s="288" t="e">
        <f>#REF!</f>
        <v>#REF!</v>
      </c>
      <c r="I51" s="288" t="e">
        <f>#REF!</f>
        <v>#REF!</v>
      </c>
      <c r="J51" s="287" t="e">
        <f>#REF!</f>
        <v>#REF!</v>
      </c>
      <c r="K51" s="284" t="e">
        <f>#REF!</f>
        <v>#REF!</v>
      </c>
      <c r="L51" s="284"/>
      <c r="M51" s="125"/>
      <c r="N51" s="288" t="e">
        <f>#REF!</f>
        <v>#REF!</v>
      </c>
      <c r="O51" s="288" t="e">
        <f>#REF!</f>
        <v>#REF!</v>
      </c>
      <c r="P51" s="287" t="e">
        <f>#REF!</f>
        <v>#REF!</v>
      </c>
      <c r="Q51" s="284" t="e">
        <f>#REF!</f>
        <v>#REF!</v>
      </c>
      <c r="R51" s="284"/>
      <c r="S51" s="125"/>
      <c r="T51" s="125"/>
      <c r="U51" s="125"/>
      <c r="V51" s="290" t="e">
        <f>#REF!</f>
        <v>#REF!</v>
      </c>
      <c r="W51" s="289"/>
      <c r="X51" s="290" t="e">
        <f>#REF!</f>
        <v>#REF!</v>
      </c>
      <c r="Y51" s="290"/>
      <c r="Z51" s="289" t="e">
        <f>#REF!</f>
        <v>#REF!</v>
      </c>
      <c r="AA51" s="284" t="e">
        <f>#REF!</f>
        <v>#REF!</v>
      </c>
      <c r="AB51" s="109"/>
    </row>
    <row r="52" spans="1:28" ht="18.75">
      <c r="A52" s="291" t="s">
        <v>99</v>
      </c>
      <c r="B52" s="157" t="e">
        <f>#REF!</f>
        <v>#REF!</v>
      </c>
      <c r="C52" s="157" t="e">
        <f>#REF!</f>
        <v>#REF!</v>
      </c>
      <c r="D52" s="266" t="e">
        <f>#REF!</f>
        <v>#REF!</v>
      </c>
      <c r="E52" s="157"/>
      <c r="F52" s="273" t="e">
        <f>#REF!</f>
        <v>#REF!</v>
      </c>
      <c r="G52" s="125"/>
      <c r="H52" s="157" t="e">
        <f>#REF!</f>
        <v>#REF!</v>
      </c>
      <c r="I52" s="157" t="e">
        <f>#REF!</f>
        <v>#REF!</v>
      </c>
      <c r="J52" s="266" t="e">
        <f>#REF!</f>
        <v>#REF!</v>
      </c>
      <c r="K52" s="273" t="e">
        <f>#REF!</f>
        <v>#REF!</v>
      </c>
      <c r="L52" s="273"/>
      <c r="M52" s="125"/>
      <c r="N52" s="157" t="e">
        <f>#REF!</f>
        <v>#REF!</v>
      </c>
      <c r="O52" s="157" t="e">
        <f>#REF!</f>
        <v>#REF!</v>
      </c>
      <c r="P52" s="266" t="e">
        <f>#REF!</f>
        <v>#REF!</v>
      </c>
      <c r="Q52" s="273" t="e">
        <f>#REF!</f>
        <v>#REF!</v>
      </c>
      <c r="R52" s="273"/>
      <c r="S52" s="125"/>
      <c r="T52" s="125"/>
      <c r="U52" s="125"/>
      <c r="V52" s="153" t="e">
        <f>#REF!</f>
        <v>#REF!</v>
      </c>
      <c r="W52" s="309"/>
      <c r="X52" s="153" t="e">
        <f>#REF!</f>
        <v>#REF!</v>
      </c>
      <c r="Y52" s="153"/>
      <c r="Z52" s="309" t="e">
        <f>#REF!</f>
        <v>#REF!</v>
      </c>
      <c r="AA52" s="273" t="e">
        <f>#REF!</f>
        <v>#REF!</v>
      </c>
      <c r="AB52" s="109"/>
    </row>
    <row r="53" spans="1:28" ht="18.75">
      <c r="A53" s="253" t="s">
        <v>100</v>
      </c>
      <c r="B53" s="157" t="e">
        <f>#REF!</f>
        <v>#REF!</v>
      </c>
      <c r="C53" s="157" t="e">
        <f>#REF!</f>
        <v>#REF!</v>
      </c>
      <c r="D53" s="266" t="e">
        <f>#REF!</f>
        <v>#REF!</v>
      </c>
      <c r="E53" s="157"/>
      <c r="F53" s="273" t="e">
        <f>#REF!</f>
        <v>#REF!</v>
      </c>
      <c r="G53" s="273"/>
      <c r="H53" s="157" t="e">
        <f>#REF!</f>
        <v>#REF!</v>
      </c>
      <c r="I53" s="157" t="e">
        <f>#REF!</f>
        <v>#REF!</v>
      </c>
      <c r="J53" s="266" t="e">
        <f>#REF!</f>
        <v>#REF!</v>
      </c>
      <c r="K53" s="273" t="e">
        <f>#REF!</f>
        <v>#REF!</v>
      </c>
      <c r="L53" s="273"/>
      <c r="M53" s="271"/>
      <c r="N53" s="157" t="e">
        <f>#REF!</f>
        <v>#REF!</v>
      </c>
      <c r="O53" s="157" t="e">
        <f>#REF!</f>
        <v>#REF!</v>
      </c>
      <c r="P53" s="266" t="e">
        <f>#REF!</f>
        <v>#REF!</v>
      </c>
      <c r="Q53" s="273" t="e">
        <f>#REF!</f>
        <v>#REF!</v>
      </c>
      <c r="R53" s="273"/>
      <c r="S53" s="292"/>
      <c r="T53" s="125"/>
      <c r="U53" s="125"/>
      <c r="V53" s="153" t="e">
        <f>#REF!</f>
        <v>#REF!</v>
      </c>
      <c r="W53" s="309"/>
      <c r="X53" s="153" t="e">
        <f>#REF!</f>
        <v>#REF!</v>
      </c>
      <c r="Y53" s="153"/>
      <c r="Z53" s="309" t="e">
        <f>#REF!</f>
        <v>#REF!</v>
      </c>
      <c r="AA53" s="273" t="e">
        <f>#REF!</f>
        <v>#REF!</v>
      </c>
      <c r="AB53" s="109"/>
    </row>
    <row r="54" spans="1:28" ht="15.75">
      <c r="A54" s="155" t="s">
        <v>143</v>
      </c>
      <c r="B54" s="157" t="e">
        <f>#REF!</f>
        <v>#REF!</v>
      </c>
      <c r="C54" s="157" t="e">
        <f>#REF!</f>
        <v>#REF!</v>
      </c>
      <c r="D54" s="266" t="e">
        <f>#REF!</f>
        <v>#REF!</v>
      </c>
      <c r="E54" s="157"/>
      <c r="F54" s="273" t="e">
        <f>#REF!</f>
        <v>#REF!</v>
      </c>
      <c r="G54" s="271"/>
      <c r="H54" s="157" t="e">
        <f>#REF!</f>
        <v>#REF!</v>
      </c>
      <c r="I54" s="157" t="e">
        <f>#REF!</f>
        <v>#REF!</v>
      </c>
      <c r="J54" s="266" t="e">
        <f>#REF!</f>
        <v>#REF!</v>
      </c>
      <c r="K54" s="273" t="e">
        <f>#REF!</f>
        <v>#REF!</v>
      </c>
      <c r="L54" s="273"/>
      <c r="M54" s="271"/>
      <c r="N54" s="157" t="e">
        <f>#REF!</f>
        <v>#REF!</v>
      </c>
      <c r="O54" s="157" t="e">
        <f>#REF!</f>
        <v>#REF!</v>
      </c>
      <c r="P54" s="266" t="e">
        <f>#REF!</f>
        <v>#REF!</v>
      </c>
      <c r="Q54" s="273" t="e">
        <f>#REF!</f>
        <v>#REF!</v>
      </c>
      <c r="R54" s="273"/>
      <c r="S54" s="292"/>
      <c r="T54" s="125"/>
      <c r="U54" s="125"/>
      <c r="V54" s="153" t="e">
        <f>#REF!</f>
        <v>#REF!</v>
      </c>
      <c r="W54" s="309"/>
      <c r="X54" s="153" t="e">
        <f>#REF!</f>
        <v>#REF!</v>
      </c>
      <c r="Y54" s="153"/>
      <c r="Z54" s="309" t="e">
        <f>#REF!</f>
        <v>#REF!</v>
      </c>
      <c r="AA54" s="273" t="e">
        <f>#REF!</f>
        <v>#REF!</v>
      </c>
      <c r="AB54" s="109"/>
    </row>
    <row r="55" spans="1:28" ht="15.75">
      <c r="A55" s="125"/>
      <c r="B55" s="273"/>
      <c r="C55" s="273"/>
      <c r="D55" s="266"/>
      <c r="E55" s="273"/>
      <c r="F55" s="273"/>
      <c r="G55" s="271"/>
      <c r="H55" s="273"/>
      <c r="I55" s="273"/>
      <c r="J55" s="266"/>
      <c r="K55" s="273"/>
      <c r="L55" s="273"/>
      <c r="M55" s="271"/>
      <c r="N55" s="273"/>
      <c r="O55" s="273"/>
      <c r="P55" s="266"/>
      <c r="Q55" s="273"/>
      <c r="R55" s="273"/>
      <c r="S55" s="292"/>
      <c r="T55" s="125"/>
      <c r="U55" s="125"/>
      <c r="V55" s="269"/>
      <c r="W55" s="268"/>
      <c r="X55" s="269"/>
      <c r="Y55" s="269"/>
      <c r="Z55" s="268"/>
      <c r="AA55" s="273"/>
      <c r="AB55" s="109"/>
    </row>
    <row r="56" spans="1:28" ht="18" customHeight="1">
      <c r="A56" s="125" t="s">
        <v>198</v>
      </c>
      <c r="B56" s="273"/>
      <c r="C56" s="273"/>
      <c r="D56" s="266"/>
      <c r="E56" s="273"/>
      <c r="F56" s="273"/>
      <c r="G56" s="273"/>
      <c r="H56" s="273"/>
      <c r="I56" s="273"/>
      <c r="J56" s="266"/>
      <c r="K56" s="273"/>
      <c r="L56" s="273"/>
      <c r="M56" s="271"/>
      <c r="N56" s="273"/>
      <c r="O56" s="273"/>
      <c r="P56" s="266"/>
      <c r="Q56" s="273"/>
      <c r="R56" s="273"/>
      <c r="S56" s="271"/>
      <c r="T56" s="125"/>
      <c r="U56" s="125"/>
      <c r="V56" s="269"/>
      <c r="W56" s="268"/>
      <c r="X56" s="269"/>
      <c r="Y56" s="269"/>
      <c r="Z56" s="268"/>
      <c r="AA56" s="273"/>
      <c r="AB56" s="23"/>
    </row>
    <row r="57" spans="1:28" ht="16.5" customHeight="1">
      <c r="A57" s="253" t="s">
        <v>5</v>
      </c>
      <c r="B57" s="157" t="e">
        <f>#REF!</f>
        <v>#REF!</v>
      </c>
      <c r="C57" s="157" t="e">
        <f>#REF!</f>
        <v>#REF!</v>
      </c>
      <c r="D57" s="266" t="e">
        <f>#REF!</f>
        <v>#REF!</v>
      </c>
      <c r="E57" s="293"/>
      <c r="F57" s="292"/>
      <c r="G57" s="292"/>
      <c r="H57" s="157" t="e">
        <f>#REF!</f>
        <v>#REF!</v>
      </c>
      <c r="I57" s="157" t="e">
        <f>#REF!</f>
        <v>#REF!</v>
      </c>
      <c r="J57" s="266" t="e">
        <f>#REF!</f>
        <v>#REF!</v>
      </c>
      <c r="K57" s="273"/>
      <c r="L57" s="273"/>
      <c r="M57" s="271"/>
      <c r="N57" s="157" t="e">
        <f>#REF!</f>
        <v>#REF!</v>
      </c>
      <c r="O57" s="157" t="e">
        <f>#REF!</f>
        <v>#REF!</v>
      </c>
      <c r="P57" s="266" t="e">
        <f>#REF!</f>
        <v>#REF!</v>
      </c>
      <c r="Q57" s="273"/>
      <c r="R57" s="273"/>
      <c r="S57" s="271"/>
      <c r="T57" s="125"/>
      <c r="U57" s="125"/>
      <c r="V57" s="153" t="e">
        <f>#REF!</f>
        <v>#REF!</v>
      </c>
      <c r="W57" s="309"/>
      <c r="X57" s="153" t="e">
        <f>#REF!</f>
        <v>#REF!</v>
      </c>
      <c r="Y57" s="153"/>
      <c r="Z57" s="309" t="e">
        <f>#REF!</f>
        <v>#REF!</v>
      </c>
      <c r="AA57" s="273" t="e">
        <f>#REF!</f>
        <v>#REF!</v>
      </c>
      <c r="AB57" s="23"/>
    </row>
    <row r="58" spans="1:28" ht="18" customHeight="1">
      <c r="A58" s="155" t="s">
        <v>6</v>
      </c>
      <c r="B58" s="157" t="e">
        <f>#REF!</f>
        <v>#REF!</v>
      </c>
      <c r="C58" s="157" t="e">
        <f>#REF!</f>
        <v>#REF!</v>
      </c>
      <c r="D58" s="266" t="e">
        <f>#REF!</f>
        <v>#REF!</v>
      </c>
      <c r="E58" s="293"/>
      <c r="F58" s="292"/>
      <c r="G58" s="292"/>
      <c r="H58" s="157" t="e">
        <f>#REF!</f>
        <v>#REF!</v>
      </c>
      <c r="I58" s="157" t="e">
        <f>#REF!</f>
        <v>#REF!</v>
      </c>
      <c r="J58" s="266" t="e">
        <f>#REF!</f>
        <v>#REF!</v>
      </c>
      <c r="K58" s="273"/>
      <c r="L58" s="273"/>
      <c r="M58" s="271"/>
      <c r="N58" s="157" t="e">
        <f>#REF!</f>
        <v>#REF!</v>
      </c>
      <c r="O58" s="157" t="e">
        <f>#REF!</f>
        <v>#REF!</v>
      </c>
      <c r="P58" s="266" t="e">
        <f>#REF!</f>
        <v>#REF!</v>
      </c>
      <c r="Q58" s="273"/>
      <c r="R58" s="273"/>
      <c r="S58" s="271"/>
      <c r="T58" s="125"/>
      <c r="U58" s="125"/>
      <c r="V58" s="153" t="e">
        <f>#REF!</f>
        <v>#REF!</v>
      </c>
      <c r="W58" s="309"/>
      <c r="X58" s="153" t="e">
        <f>#REF!</f>
        <v>#REF!</v>
      </c>
      <c r="Y58" s="153"/>
      <c r="Z58" s="309" t="e">
        <f>#REF!</f>
        <v>#REF!</v>
      </c>
      <c r="AA58" s="273" t="e">
        <f>#REF!</f>
        <v>#REF!</v>
      </c>
      <c r="AB58" s="23"/>
    </row>
    <row r="59" spans="1:28" ht="18.75">
      <c r="A59" s="253" t="s">
        <v>88</v>
      </c>
      <c r="B59" s="157" t="e">
        <f>#REF!</f>
        <v>#REF!</v>
      </c>
      <c r="C59" s="157" t="e">
        <f>#REF!</f>
        <v>#REF!</v>
      </c>
      <c r="D59" s="266" t="e">
        <f>#REF!</f>
        <v>#REF!</v>
      </c>
      <c r="E59" s="157"/>
      <c r="F59" s="273" t="e">
        <f>#REF!</f>
        <v>#REF!</v>
      </c>
      <c r="G59" s="273"/>
      <c r="H59" s="157" t="e">
        <f>#REF!</f>
        <v>#REF!</v>
      </c>
      <c r="I59" s="157" t="e">
        <f>#REF!</f>
        <v>#REF!</v>
      </c>
      <c r="J59" s="266" t="e">
        <f>#REF!</f>
        <v>#REF!</v>
      </c>
      <c r="K59" s="273" t="e">
        <f>#REF!</f>
        <v>#REF!</v>
      </c>
      <c r="L59" s="273"/>
      <c r="M59" s="271"/>
      <c r="N59" s="157" t="e">
        <f>#REF!</f>
        <v>#REF!</v>
      </c>
      <c r="O59" s="157" t="e">
        <f>#REF!</f>
        <v>#REF!</v>
      </c>
      <c r="P59" s="266" t="e">
        <f>#REF!</f>
        <v>#REF!</v>
      </c>
      <c r="Q59" s="273" t="e">
        <f>#REF!</f>
        <v>#REF!</v>
      </c>
      <c r="R59" s="273"/>
      <c r="S59" s="273"/>
      <c r="T59" s="125"/>
      <c r="U59" s="125"/>
      <c r="V59" s="153" t="e">
        <f>#REF!</f>
        <v>#REF!</v>
      </c>
      <c r="W59" s="309"/>
      <c r="X59" s="153" t="e">
        <f>#REF!</f>
        <v>#REF!</v>
      </c>
      <c r="Y59" s="153"/>
      <c r="Z59" s="309" t="e">
        <f>#REF!</f>
        <v>#REF!</v>
      </c>
      <c r="AA59" s="273"/>
      <c r="AB59" s="23"/>
    </row>
    <row r="60" spans="1:28" ht="18.75" hidden="1">
      <c r="A60" s="294"/>
      <c r="B60" s="294"/>
      <c r="C60" s="273"/>
      <c r="D60" s="273"/>
      <c r="E60" s="273"/>
      <c r="F60" s="273"/>
      <c r="G60" s="273"/>
      <c r="H60" s="273"/>
      <c r="I60" s="266"/>
      <c r="J60" s="157"/>
      <c r="K60" s="273"/>
      <c r="L60" s="273"/>
      <c r="M60" s="271"/>
      <c r="N60" s="271"/>
      <c r="O60" s="273"/>
      <c r="P60" s="273"/>
      <c r="Q60" s="273"/>
      <c r="R60" s="273"/>
      <c r="S60" s="273"/>
      <c r="T60" s="125"/>
      <c r="U60" s="125"/>
      <c r="V60" s="125"/>
      <c r="W60" s="268"/>
      <c r="X60" s="281"/>
      <c r="Y60" s="281"/>
      <c r="Z60" s="281"/>
      <c r="AA60" s="273"/>
      <c r="AB60" s="23"/>
    </row>
    <row r="61" spans="1:28" ht="15.75" hidden="1">
      <c r="A61" s="563" t="s">
        <v>552</v>
      </c>
      <c r="B61" s="563"/>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295"/>
      <c r="AB61" s="23"/>
    </row>
    <row r="62" spans="1:28" ht="15.75" hidden="1">
      <c r="A62" s="563" t="s">
        <v>553</v>
      </c>
      <c r="B62" s="563"/>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23"/>
    </row>
    <row r="63" spans="1:28" ht="15.75" hidden="1">
      <c r="A63" s="565">
        <v>36950</v>
      </c>
      <c r="B63" s="565"/>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295"/>
      <c r="AB63" s="23"/>
    </row>
    <row r="64" spans="1:28" ht="6" customHeight="1" hidden="1">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5"/>
      <c r="AB64" s="23"/>
    </row>
    <row r="65" spans="1:28" ht="24" customHeight="1" hidden="1">
      <c r="A65" s="297"/>
      <c r="B65" s="297"/>
      <c r="C65" s="563"/>
      <c r="D65" s="563"/>
      <c r="E65" s="252"/>
      <c r="F65" s="125"/>
      <c r="G65" s="295"/>
      <c r="H65" s="295"/>
      <c r="I65" s="563" t="s">
        <v>549</v>
      </c>
      <c r="J65" s="563"/>
      <c r="K65" s="252"/>
      <c r="L65" s="252"/>
      <c r="M65" s="295"/>
      <c r="N65" s="295"/>
      <c r="O65" s="563"/>
      <c r="P65" s="563"/>
      <c r="Q65" s="563"/>
      <c r="R65" s="252"/>
      <c r="S65" s="563" t="s">
        <v>102</v>
      </c>
      <c r="T65" s="563"/>
      <c r="U65" s="252"/>
      <c r="V65" s="252"/>
      <c r="W65" s="566"/>
      <c r="X65" s="566"/>
      <c r="Y65" s="566"/>
      <c r="Z65" s="566"/>
      <c r="AA65" s="566"/>
      <c r="AB65" s="23"/>
    </row>
    <row r="66" spans="1:28" ht="15.75" hidden="1">
      <c r="A66" s="125"/>
      <c r="B66" s="125"/>
      <c r="C66" s="273"/>
      <c r="D66" s="273"/>
      <c r="E66" s="273"/>
      <c r="F66" s="273"/>
      <c r="G66" s="273"/>
      <c r="H66" s="273"/>
      <c r="I66" s="266"/>
      <c r="J66" s="273"/>
      <c r="K66" s="273"/>
      <c r="L66" s="273"/>
      <c r="M66" s="271"/>
      <c r="N66" s="271"/>
      <c r="O66" s="273"/>
      <c r="P66" s="273"/>
      <c r="Q66" s="273"/>
      <c r="R66" s="273"/>
      <c r="S66" s="273"/>
      <c r="T66" s="125"/>
      <c r="U66" s="125"/>
      <c r="V66" s="125"/>
      <c r="W66" s="268"/>
      <c r="X66" s="273"/>
      <c r="Y66" s="273"/>
      <c r="Z66" s="273"/>
      <c r="AA66" s="273"/>
      <c r="AB66" s="23"/>
    </row>
    <row r="67" spans="1:28" s="37" customFormat="1" ht="15.75">
      <c r="A67" s="125"/>
      <c r="B67" s="125"/>
      <c r="C67" s="153"/>
      <c r="D67" s="125"/>
      <c r="E67" s="125"/>
      <c r="F67" s="153"/>
      <c r="G67" s="154"/>
      <c r="H67" s="154"/>
      <c r="I67" s="152"/>
      <c r="J67" s="153"/>
      <c r="K67" s="153"/>
      <c r="L67" s="153"/>
      <c r="M67" s="153"/>
      <c r="N67" s="153"/>
      <c r="O67" s="152"/>
      <c r="P67" s="153"/>
      <c r="Q67" s="153"/>
      <c r="R67" s="153"/>
      <c r="S67" s="153"/>
      <c r="T67" s="152"/>
      <c r="U67" s="152"/>
      <c r="V67" s="152"/>
      <c r="W67" s="152"/>
      <c r="X67" s="152"/>
      <c r="Y67" s="152"/>
      <c r="Z67" s="152"/>
      <c r="AA67" s="153"/>
      <c r="AB67" s="75"/>
    </row>
    <row r="68" spans="1:28" s="37" customFormat="1" ht="14.25">
      <c r="A68" s="110"/>
      <c r="B68" s="110"/>
      <c r="C68" s="105"/>
      <c r="D68" s="23"/>
      <c r="E68" s="23"/>
      <c r="F68" s="105"/>
      <c r="G68" s="25"/>
      <c r="H68" s="25"/>
      <c r="I68" s="104"/>
      <c r="J68" s="105"/>
      <c r="K68" s="105"/>
      <c r="L68" s="105"/>
      <c r="M68" s="105"/>
      <c r="N68" s="105"/>
      <c r="O68" s="104"/>
      <c r="P68" s="105"/>
      <c r="Q68" s="105"/>
      <c r="R68" s="105"/>
      <c r="S68" s="105"/>
      <c r="T68" s="104"/>
      <c r="U68" s="104"/>
      <c r="V68" s="104"/>
      <c r="W68" s="104"/>
      <c r="X68" s="104"/>
      <c r="Y68" s="104"/>
      <c r="Z68" s="104"/>
      <c r="AA68" s="105"/>
      <c r="AB68" s="75"/>
    </row>
    <row r="69" spans="1:28" s="37" customFormat="1" ht="14.25">
      <c r="A69" s="110"/>
      <c r="B69" s="110"/>
      <c r="C69" s="105"/>
      <c r="D69" s="23"/>
      <c r="E69" s="23"/>
      <c r="F69" s="105"/>
      <c r="G69" s="25"/>
      <c r="H69" s="25"/>
      <c r="I69" s="104"/>
      <c r="J69" s="105"/>
      <c r="K69" s="105"/>
      <c r="L69" s="105"/>
      <c r="M69" s="105"/>
      <c r="N69" s="105"/>
      <c r="O69" s="104"/>
      <c r="P69" s="105"/>
      <c r="Q69" s="105"/>
      <c r="R69" s="105"/>
      <c r="S69" s="105"/>
      <c r="T69" s="104"/>
      <c r="U69" s="104"/>
      <c r="V69" s="104"/>
      <c r="W69" s="104"/>
      <c r="X69" s="104"/>
      <c r="Y69" s="104"/>
      <c r="Z69" s="104"/>
      <c r="AA69" s="105"/>
      <c r="AB69" s="75"/>
    </row>
    <row r="70" spans="1:28" s="37" customFormat="1" ht="14.25">
      <c r="A70" s="110"/>
      <c r="B70" s="110"/>
      <c r="C70" s="105"/>
      <c r="D70" s="23"/>
      <c r="E70" s="23"/>
      <c r="F70" s="105"/>
      <c r="G70" s="25"/>
      <c r="H70" s="25"/>
      <c r="I70" s="104"/>
      <c r="J70" s="105"/>
      <c r="K70" s="105"/>
      <c r="L70" s="105"/>
      <c r="M70" s="105"/>
      <c r="N70" s="105"/>
      <c r="O70" s="104"/>
      <c r="P70" s="105"/>
      <c r="Q70" s="105"/>
      <c r="R70" s="105"/>
      <c r="S70" s="105"/>
      <c r="T70" s="104"/>
      <c r="U70" s="104"/>
      <c r="V70" s="104"/>
      <c r="W70" s="104"/>
      <c r="X70" s="104"/>
      <c r="Y70" s="104"/>
      <c r="Z70" s="104"/>
      <c r="AA70" s="105"/>
      <c r="AB70" s="75"/>
    </row>
    <row r="72" ht="12.75" customHeight="1"/>
    <row r="75" spans="28:30" s="37" customFormat="1" ht="14.25">
      <c r="AB75" s="73"/>
      <c r="AC75" s="75"/>
      <c r="AD75" s="75"/>
    </row>
    <row r="76" spans="28:30" s="37" customFormat="1" ht="14.25">
      <c r="AB76" s="73"/>
      <c r="AC76" s="75"/>
      <c r="AD76" s="75"/>
    </row>
    <row r="77" spans="1:31" s="37" customFormat="1" ht="14.25">
      <c r="A77" s="145"/>
      <c r="B77" s="145"/>
      <c r="C77" s="127"/>
      <c r="D77"/>
      <c r="E77"/>
      <c r="F77" s="32"/>
      <c r="G77" s="32"/>
      <c r="H77" s="32"/>
      <c r="I77"/>
      <c r="J77"/>
      <c r="K77"/>
      <c r="L77" s="2"/>
      <c r="M77" s="2"/>
      <c r="N77" s="2"/>
      <c r="O77"/>
      <c r="P77"/>
      <c r="Q77"/>
      <c r="R77" s="2"/>
      <c r="S77" s="2"/>
      <c r="T77"/>
      <c r="U77"/>
      <c r="V77"/>
      <c r="W77"/>
      <c r="X77"/>
      <c r="Y77"/>
      <c r="Z77"/>
      <c r="AA77"/>
      <c r="AB77"/>
      <c r="AC77"/>
      <c r="AD77"/>
      <c r="AE77"/>
    </row>
    <row r="78" spans="1:40" ht="15">
      <c r="A78" s="26"/>
      <c r="B78" s="26"/>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298"/>
      <c r="AF78" s="17"/>
      <c r="AG78" s="17"/>
      <c r="AH78" s="17"/>
      <c r="AI78" s="17"/>
      <c r="AJ78" s="17"/>
      <c r="AK78" s="17"/>
      <c r="AL78" s="22"/>
      <c r="AM78" s="22"/>
      <c r="AN78" s="22"/>
    </row>
    <row r="79" spans="1:40" ht="15">
      <c r="A79" s="26"/>
      <c r="B79" s="26"/>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298"/>
      <c r="AF79" s="17"/>
      <c r="AG79" s="17"/>
      <c r="AH79" s="17"/>
      <c r="AI79" s="17"/>
      <c r="AJ79" s="17"/>
      <c r="AK79" s="17"/>
      <c r="AL79" s="22"/>
      <c r="AM79" s="22"/>
      <c r="AN79" s="22"/>
    </row>
    <row r="80" spans="1:40" ht="15">
      <c r="A80" s="26"/>
      <c r="B80" s="26"/>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298"/>
      <c r="AF80" s="17"/>
      <c r="AG80" s="17"/>
      <c r="AH80" s="17"/>
      <c r="AI80" s="17"/>
      <c r="AJ80" s="17"/>
      <c r="AK80" s="17"/>
      <c r="AL80" s="22"/>
      <c r="AM80" s="22"/>
      <c r="AN80" s="22"/>
    </row>
    <row r="81" spans="1:40" ht="15">
      <c r="A81" s="26"/>
      <c r="B81" s="26"/>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298"/>
      <c r="AF81" s="17"/>
      <c r="AG81" s="17"/>
      <c r="AH81" s="17"/>
      <c r="AI81" s="17"/>
      <c r="AJ81" s="17"/>
      <c r="AK81" s="17"/>
      <c r="AL81" s="22"/>
      <c r="AM81" s="22"/>
      <c r="AN81" s="22"/>
    </row>
    <row r="82" spans="1:40" ht="15">
      <c r="A82" s="26"/>
      <c r="B82" s="26"/>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298"/>
      <c r="AF82" s="17"/>
      <c r="AG82" s="17"/>
      <c r="AH82" s="17"/>
      <c r="AI82" s="17"/>
      <c r="AJ82" s="17"/>
      <c r="AK82" s="17"/>
      <c r="AL82" s="22"/>
      <c r="AM82" s="22"/>
      <c r="AN82" s="22"/>
    </row>
    <row r="83" spans="1:40" ht="15">
      <c r="A83" s="26"/>
      <c r="B83" s="26"/>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298"/>
      <c r="AF83" s="17"/>
      <c r="AG83" s="17"/>
      <c r="AH83" s="17"/>
      <c r="AI83" s="17"/>
      <c r="AJ83" s="17"/>
      <c r="AK83" s="17"/>
      <c r="AL83" s="22"/>
      <c r="AM83" s="22"/>
      <c r="AN83" s="22"/>
    </row>
    <row r="84" spans="1:40" ht="15">
      <c r="A84" s="26"/>
      <c r="B84" s="26"/>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298"/>
      <c r="AF84" s="17"/>
      <c r="AG84" s="17"/>
      <c r="AH84" s="17"/>
      <c r="AI84" s="17"/>
      <c r="AJ84" s="17"/>
      <c r="AK84" s="17"/>
      <c r="AL84" s="22"/>
      <c r="AM84" s="22"/>
      <c r="AN84" s="22"/>
    </row>
    <row r="85" spans="1:40" ht="15">
      <c r="A85" s="26"/>
      <c r="B85" s="26"/>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298"/>
      <c r="AF85" s="17"/>
      <c r="AG85" s="17"/>
      <c r="AH85" s="17"/>
      <c r="AI85" s="17"/>
      <c r="AJ85" s="17"/>
      <c r="AK85" s="17"/>
      <c r="AL85" s="22"/>
      <c r="AM85" s="22"/>
      <c r="AN85" s="22"/>
    </row>
    <row r="86" spans="1:40" ht="15">
      <c r="A86" s="26"/>
      <c r="B86" s="26"/>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298"/>
      <c r="AF86" s="17"/>
      <c r="AG86" s="17"/>
      <c r="AH86" s="17"/>
      <c r="AI86" s="17"/>
      <c r="AJ86" s="17"/>
      <c r="AK86" s="17"/>
      <c r="AL86" s="22"/>
      <c r="AM86" s="22"/>
      <c r="AN86" s="22"/>
    </row>
    <row r="87" spans="1:40" ht="15">
      <c r="A87" s="26"/>
      <c r="B87" s="26"/>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298"/>
      <c r="AF87" s="17"/>
      <c r="AG87" s="17"/>
      <c r="AH87" s="17"/>
      <c r="AI87" s="17"/>
      <c r="AJ87" s="17"/>
      <c r="AK87" s="17"/>
      <c r="AL87" s="22"/>
      <c r="AM87" s="22"/>
      <c r="AN87" s="22"/>
    </row>
    <row r="88" spans="1:40" ht="15">
      <c r="A88" s="26"/>
      <c r="B88" s="26"/>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298"/>
      <c r="AF88" s="17"/>
      <c r="AG88" s="17"/>
      <c r="AH88" s="17"/>
      <c r="AI88" s="17"/>
      <c r="AJ88" s="17"/>
      <c r="AK88" s="17"/>
      <c r="AL88" s="22"/>
      <c r="AM88" s="22"/>
      <c r="AN88" s="22"/>
    </row>
    <row r="89" spans="1:40" ht="15">
      <c r="A89" s="26"/>
      <c r="B89" s="26"/>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298"/>
      <c r="AF89" s="17"/>
      <c r="AG89" s="17"/>
      <c r="AH89" s="17"/>
      <c r="AI89" s="17"/>
      <c r="AJ89" s="17"/>
      <c r="AK89" s="17"/>
      <c r="AL89" s="22"/>
      <c r="AM89" s="22"/>
      <c r="AN89" s="22"/>
    </row>
    <row r="90" spans="1:40" ht="15">
      <c r="A90" s="26"/>
      <c r="B90" s="26"/>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298"/>
      <c r="AF90" s="17"/>
      <c r="AG90" s="17"/>
      <c r="AH90" s="17"/>
      <c r="AI90" s="17"/>
      <c r="AJ90" s="17"/>
      <c r="AK90" s="17"/>
      <c r="AL90" s="22"/>
      <c r="AM90" s="22"/>
      <c r="AN90" s="22"/>
    </row>
    <row r="91" spans="1:40" ht="15">
      <c r="A91" s="26"/>
      <c r="B91" s="26"/>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298"/>
      <c r="AF91" s="17"/>
      <c r="AG91" s="17"/>
      <c r="AH91" s="17"/>
      <c r="AI91" s="17"/>
      <c r="AJ91" s="17"/>
      <c r="AK91" s="17"/>
      <c r="AL91" s="22"/>
      <c r="AM91" s="22"/>
      <c r="AN91" s="22"/>
    </row>
    <row r="92" spans="1:40" ht="20.25">
      <c r="A92" s="236" t="s">
        <v>199</v>
      </c>
      <c r="B92" s="236"/>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298"/>
      <c r="AF92" s="17"/>
      <c r="AG92" s="17"/>
      <c r="AH92" s="17"/>
      <c r="AI92" s="17"/>
      <c r="AJ92" s="17"/>
      <c r="AK92" s="17"/>
      <c r="AL92" s="22"/>
      <c r="AM92" s="22"/>
      <c r="AN92" s="22"/>
    </row>
    <row r="93" spans="1:40" ht="15">
      <c r="A93" s="26" t="s">
        <v>554</v>
      </c>
      <c r="B93" s="26"/>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298"/>
      <c r="AF93" s="17"/>
      <c r="AG93" s="17"/>
      <c r="AH93" s="17"/>
      <c r="AI93" s="17"/>
      <c r="AJ93" s="17"/>
      <c r="AK93" s="17"/>
      <c r="AL93" s="22"/>
      <c r="AM93" s="22"/>
      <c r="AN93" s="22"/>
    </row>
    <row r="94" spans="1:40" ht="15">
      <c r="A94" s="26" t="s">
        <v>105</v>
      </c>
      <c r="B94" s="26"/>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298"/>
      <c r="AF94" s="17"/>
      <c r="AG94" s="17"/>
      <c r="AH94" s="17"/>
      <c r="AI94" s="17"/>
      <c r="AJ94" s="17"/>
      <c r="AK94" s="17"/>
      <c r="AL94" s="22"/>
      <c r="AM94" s="22"/>
      <c r="AN94" s="22"/>
    </row>
    <row r="95" spans="1:40" ht="12.75">
      <c r="A95" s="128"/>
      <c r="B95" s="128"/>
      <c r="C95" s="17"/>
      <c r="D95" s="22"/>
      <c r="E95" s="22"/>
      <c r="F95" s="22"/>
      <c r="G95" s="22"/>
      <c r="H95" s="22"/>
      <c r="I95" s="22"/>
      <c r="J95" s="25"/>
      <c r="K95" s="17"/>
      <c r="L95" s="17"/>
      <c r="M95" s="22"/>
      <c r="N95" s="22"/>
      <c r="O95" s="22"/>
      <c r="P95" s="17"/>
      <c r="Q95" s="17"/>
      <c r="R95" s="17"/>
      <c r="S95" s="17"/>
      <c r="T95" s="17"/>
      <c r="U95" s="17"/>
      <c r="V95" s="17"/>
      <c r="W95" s="22"/>
      <c r="X95" s="22"/>
      <c r="Y95" s="22"/>
      <c r="Z95" s="22"/>
      <c r="AA95" s="22"/>
      <c r="AB95" s="22"/>
      <c r="AC95" s="22"/>
      <c r="AD95" s="22"/>
      <c r="AE95" s="17"/>
      <c r="AF95" s="17"/>
      <c r="AG95" s="17"/>
      <c r="AH95" s="17"/>
      <c r="AI95" s="17"/>
      <c r="AJ95" s="17"/>
      <c r="AK95" s="17"/>
      <c r="AL95" s="22"/>
      <c r="AM95" s="22"/>
      <c r="AN95" s="22"/>
    </row>
    <row r="96" spans="1:47" s="47" customFormat="1" ht="19.5" customHeight="1">
      <c r="A96" s="238" t="s">
        <v>41</v>
      </c>
      <c r="B96" s="143"/>
      <c r="C96" s="143"/>
      <c r="D96" s="143"/>
      <c r="E96" s="44"/>
      <c r="F96" s="44"/>
      <c r="G96" s="57"/>
      <c r="H96" s="57"/>
      <c r="I96" s="45"/>
      <c r="J96" s="45"/>
      <c r="K96" s="45"/>
      <c r="L96" s="46"/>
      <c r="M96" s="46"/>
      <c r="N96" s="46"/>
      <c r="O96" s="46"/>
      <c r="P96" s="44"/>
      <c r="Q96" s="44"/>
      <c r="R96" s="45"/>
      <c r="S96" s="45"/>
      <c r="T96" s="45"/>
      <c r="U96" s="45"/>
      <c r="V96" s="44"/>
      <c r="W96" s="44"/>
      <c r="X96" s="44"/>
      <c r="Y96" s="44"/>
      <c r="Z96" s="44"/>
      <c r="AA96" s="44"/>
      <c r="AB96" s="44"/>
      <c r="AC96" s="44"/>
      <c r="AD96" s="45"/>
      <c r="AE96" s="45"/>
      <c r="AF96" s="45"/>
      <c r="AG96" s="45"/>
      <c r="AH96" s="45"/>
      <c r="AI96" s="45"/>
      <c r="AJ96" s="45"/>
      <c r="AK96" s="45"/>
      <c r="AL96" s="44"/>
      <c r="AM96" s="44"/>
      <c r="AN96" s="44"/>
      <c r="AO96" s="44"/>
      <c r="AP96" s="44"/>
      <c r="AQ96" s="44"/>
      <c r="AR96" s="44"/>
      <c r="AS96" s="45"/>
      <c r="AT96" s="45"/>
      <c r="AU96" s="45"/>
    </row>
    <row r="97" spans="2:21" ht="19.5" customHeight="1">
      <c r="B97"/>
      <c r="C97"/>
      <c r="E97" s="32"/>
      <c r="F97" s="32"/>
      <c r="M97" s="2"/>
      <c r="N97" s="2"/>
      <c r="O97"/>
      <c r="T97" s="2"/>
      <c r="U97" s="2"/>
    </row>
    <row r="98" spans="1:47" s="47" customFormat="1" ht="19.5" customHeight="1">
      <c r="A98" s="223"/>
      <c r="B98" s="28"/>
      <c r="C98" s="28"/>
      <c r="D98" s="28"/>
      <c r="E98" s="44"/>
      <c r="F98" s="44"/>
      <c r="G98" s="45"/>
      <c r="H98" s="45"/>
      <c r="I98" s="45"/>
      <c r="J98" s="45"/>
      <c r="K98" s="45"/>
      <c r="L98" s="46"/>
      <c r="M98" s="46"/>
      <c r="N98" s="46"/>
      <c r="O98" s="46"/>
      <c r="P98" s="44"/>
      <c r="Q98" s="44"/>
      <c r="R98" s="45"/>
      <c r="S98" s="45"/>
      <c r="T98" s="45"/>
      <c r="U98" s="45"/>
      <c r="V98" s="44"/>
      <c r="W98" s="44"/>
      <c r="X98" s="44"/>
      <c r="Y98" s="44"/>
      <c r="Z98" s="44"/>
      <c r="AA98" s="44"/>
      <c r="AB98" s="44"/>
      <c r="AC98" s="44"/>
      <c r="AD98" s="45"/>
      <c r="AE98" s="45"/>
      <c r="AF98" s="45"/>
      <c r="AG98" s="45"/>
      <c r="AH98" s="45"/>
      <c r="AI98" s="45"/>
      <c r="AJ98" s="45"/>
      <c r="AK98" s="45"/>
      <c r="AL98" s="44"/>
      <c r="AM98" s="44"/>
      <c r="AN98" s="44"/>
      <c r="AO98" s="44"/>
      <c r="AP98" s="44"/>
      <c r="AQ98" s="44"/>
      <c r="AR98" s="44"/>
      <c r="AS98" s="45"/>
      <c r="AT98" s="45"/>
      <c r="AU98" s="45"/>
    </row>
    <row r="99" spans="1:47" s="47" customFormat="1" ht="19.5" customHeight="1">
      <c r="A99" s="144" t="s">
        <v>39</v>
      </c>
      <c r="AL99" s="46"/>
      <c r="AM99" s="46"/>
      <c r="AN99" s="46"/>
      <c r="AO99" s="46"/>
      <c r="AP99" s="46"/>
      <c r="AQ99" s="46"/>
      <c r="AR99" s="46"/>
      <c r="AS99" s="46"/>
      <c r="AT99" s="46"/>
      <c r="AU99" s="46"/>
    </row>
    <row r="100" spans="1:47" s="47" customFormat="1" ht="19.5" customHeight="1">
      <c r="A100" s="125" t="s">
        <v>196</v>
      </c>
      <c r="AL100" s="46"/>
      <c r="AM100" s="46"/>
      <c r="AN100" s="46"/>
      <c r="AO100" s="46"/>
      <c r="AP100" s="46"/>
      <c r="AQ100" s="46"/>
      <c r="AR100" s="46"/>
      <c r="AS100" s="46"/>
      <c r="AT100" s="46"/>
      <c r="AU100" s="46"/>
    </row>
    <row r="101" spans="1:47" s="47" customFormat="1" ht="19.5" customHeight="1">
      <c r="A101" s="28" t="s">
        <v>197</v>
      </c>
      <c r="AL101" s="46"/>
      <c r="AM101" s="46"/>
      <c r="AN101" s="46"/>
      <c r="AO101" s="46"/>
      <c r="AP101" s="46"/>
      <c r="AQ101" s="46"/>
      <c r="AR101" s="46"/>
      <c r="AS101" s="46"/>
      <c r="AT101" s="46"/>
      <c r="AU101" s="46"/>
    </row>
    <row r="102" spans="1:47" s="47" customFormat="1" ht="19.5" customHeight="1">
      <c r="A102" s="163" t="s">
        <v>213</v>
      </c>
      <c r="AL102" s="46"/>
      <c r="AM102" s="46"/>
      <c r="AN102" s="46"/>
      <c r="AO102" s="46"/>
      <c r="AP102" s="46"/>
      <c r="AQ102" s="46"/>
      <c r="AR102" s="46"/>
      <c r="AS102" s="46"/>
      <c r="AT102" s="46"/>
      <c r="AU102" s="46"/>
    </row>
    <row r="103" spans="1:47" s="47" customFormat="1" ht="19.5" customHeight="1">
      <c r="A103" s="28" t="s">
        <v>214</v>
      </c>
      <c r="AL103" s="46"/>
      <c r="AM103" s="46"/>
      <c r="AN103" s="46"/>
      <c r="AO103" s="46"/>
      <c r="AP103" s="46"/>
      <c r="AQ103" s="46"/>
      <c r="AR103" s="46"/>
      <c r="AS103" s="46"/>
      <c r="AT103" s="46"/>
      <c r="AU103" s="46"/>
    </row>
    <row r="104" spans="1:47" s="47" customFormat="1" ht="19.5" customHeight="1">
      <c r="A104" s="28" t="s">
        <v>215</v>
      </c>
      <c r="AL104" s="46"/>
      <c r="AM104" s="46"/>
      <c r="AN104" s="46"/>
      <c r="AO104" s="46"/>
      <c r="AP104" s="46"/>
      <c r="AQ104" s="46"/>
      <c r="AR104" s="46"/>
      <c r="AS104" s="46"/>
      <c r="AT104" s="46"/>
      <c r="AU104" s="46"/>
    </row>
    <row r="105" spans="1:47" s="47" customFormat="1" ht="19.5" customHeight="1">
      <c r="A105" s="28" t="s">
        <v>216</v>
      </c>
      <c r="AL105" s="46"/>
      <c r="AM105" s="46"/>
      <c r="AN105" s="46"/>
      <c r="AO105" s="46"/>
      <c r="AP105" s="46"/>
      <c r="AQ105" s="46"/>
      <c r="AR105" s="46"/>
      <c r="AS105" s="46"/>
      <c r="AT105" s="46"/>
      <c r="AU105" s="46"/>
    </row>
    <row r="106" spans="1:47" s="37" customFormat="1" ht="19.5" customHeight="1">
      <c r="A106" s="28" t="s">
        <v>217</v>
      </c>
      <c r="AL106" s="73"/>
      <c r="AM106" s="73"/>
      <c r="AN106" s="73"/>
      <c r="AO106" s="73"/>
      <c r="AP106" s="73"/>
      <c r="AQ106" s="73"/>
      <c r="AR106" s="73"/>
      <c r="AS106" s="75"/>
      <c r="AT106" s="75"/>
      <c r="AU106" s="75"/>
    </row>
    <row r="107" spans="1:47" s="47" customFormat="1" ht="15" customHeight="1">
      <c r="A107" s="28" t="s">
        <v>85</v>
      </c>
      <c r="AL107" s="44"/>
      <c r="AM107" s="44"/>
      <c r="AN107" s="44"/>
      <c r="AO107" s="44"/>
      <c r="AP107" s="44"/>
      <c r="AQ107" s="44"/>
      <c r="AR107" s="44"/>
      <c r="AS107" s="45"/>
      <c r="AT107" s="45"/>
      <c r="AU107" s="45"/>
    </row>
    <row r="108" spans="1:47" s="47" customFormat="1" ht="19.5" customHeight="1">
      <c r="A108" s="47" t="s">
        <v>38</v>
      </c>
      <c r="B108" s="28"/>
      <c r="C108" s="28"/>
      <c r="D108" s="28"/>
      <c r="E108" s="44"/>
      <c r="F108" s="44"/>
      <c r="G108" s="45"/>
      <c r="H108" s="45"/>
      <c r="I108" s="45"/>
      <c r="J108" s="45"/>
      <c r="K108" s="45"/>
      <c r="L108" s="46"/>
      <c r="M108" s="46"/>
      <c r="N108" s="46"/>
      <c r="O108" s="46"/>
      <c r="P108" s="44"/>
      <c r="Q108" s="44"/>
      <c r="R108" s="45"/>
      <c r="S108" s="45"/>
      <c r="T108" s="45"/>
      <c r="U108" s="45"/>
      <c r="V108" s="44"/>
      <c r="W108" s="44"/>
      <c r="X108" s="44"/>
      <c r="Y108" s="44"/>
      <c r="Z108" s="44"/>
      <c r="AA108" s="44"/>
      <c r="AB108" s="44"/>
      <c r="AC108" s="44"/>
      <c r="AD108" s="45"/>
      <c r="AE108" s="45"/>
      <c r="AF108" s="45"/>
      <c r="AG108" s="45"/>
      <c r="AH108" s="45"/>
      <c r="AI108" s="45"/>
      <c r="AJ108" s="45"/>
      <c r="AK108" s="45"/>
      <c r="AL108" s="44"/>
      <c r="AM108" s="44"/>
      <c r="AN108" s="44"/>
      <c r="AO108" s="44"/>
      <c r="AP108" s="44"/>
      <c r="AQ108" s="44"/>
      <c r="AR108" s="44"/>
      <c r="AS108" s="45"/>
      <c r="AT108" s="45"/>
      <c r="AU108" s="45"/>
    </row>
    <row r="109" spans="1:47" s="47" customFormat="1" ht="19.5" customHeight="1">
      <c r="A109" s="28" t="s">
        <v>40</v>
      </c>
      <c r="B109" s="36"/>
      <c r="C109" s="36"/>
      <c r="D109" s="36"/>
      <c r="E109" s="73"/>
      <c r="F109" s="73"/>
      <c r="G109" s="75"/>
      <c r="H109" s="75"/>
      <c r="I109" s="75"/>
      <c r="J109" s="75"/>
      <c r="K109" s="75"/>
      <c r="L109" s="72"/>
      <c r="M109" s="72"/>
      <c r="N109" s="72"/>
      <c r="O109" s="72"/>
      <c r="P109" s="73"/>
      <c r="Q109" s="73"/>
      <c r="R109" s="75"/>
      <c r="S109" s="75"/>
      <c r="T109" s="75"/>
      <c r="U109" s="75"/>
      <c r="V109" s="73"/>
      <c r="W109" s="73"/>
      <c r="X109" s="73"/>
      <c r="Y109" s="73"/>
      <c r="Z109" s="73"/>
      <c r="AA109" s="73"/>
      <c r="AB109" s="73"/>
      <c r="AC109" s="73"/>
      <c r="AD109" s="75"/>
      <c r="AE109" s="75"/>
      <c r="AF109" s="75"/>
      <c r="AG109" s="75"/>
      <c r="AH109" s="75"/>
      <c r="AI109" s="75"/>
      <c r="AJ109" s="75"/>
      <c r="AK109" s="75"/>
      <c r="AL109" s="44"/>
      <c r="AM109" s="44"/>
      <c r="AN109" s="44"/>
      <c r="AO109" s="44"/>
      <c r="AP109" s="44"/>
      <c r="AQ109" s="44"/>
      <c r="AR109" s="44"/>
      <c r="AS109" s="45"/>
      <c r="AT109" s="45"/>
      <c r="AU109" s="45"/>
    </row>
    <row r="110" spans="1:40" s="47" customFormat="1" ht="19.5" customHeight="1">
      <c r="A110" s="247"/>
      <c r="B110" s="247"/>
      <c r="C110" s="73"/>
      <c r="D110" s="75"/>
      <c r="E110" s="75"/>
      <c r="F110" s="75"/>
      <c r="G110" s="75"/>
      <c r="H110" s="75"/>
      <c r="I110" s="75"/>
      <c r="J110" s="72"/>
      <c r="K110" s="73"/>
      <c r="L110" s="73"/>
      <c r="M110" s="75"/>
      <c r="N110" s="75"/>
      <c r="O110" s="75"/>
      <c r="P110" s="73"/>
      <c r="Q110" s="73"/>
      <c r="R110" s="73"/>
      <c r="S110" s="73"/>
      <c r="T110" s="73"/>
      <c r="U110" s="73"/>
      <c r="V110" s="73"/>
      <c r="W110" s="75"/>
      <c r="X110" s="75"/>
      <c r="Y110" s="75"/>
      <c r="Z110" s="75"/>
      <c r="AA110" s="75"/>
      <c r="AB110" s="75"/>
      <c r="AC110" s="75"/>
      <c r="AD110" s="75"/>
      <c r="AE110" s="44"/>
      <c r="AF110" s="44"/>
      <c r="AG110" s="44"/>
      <c r="AH110" s="44"/>
      <c r="AI110" s="44"/>
      <c r="AJ110" s="44"/>
      <c r="AK110" s="44"/>
      <c r="AL110" s="45"/>
      <c r="AM110" s="45"/>
      <c r="AN110" s="45"/>
    </row>
    <row r="111" spans="1:40" s="47" customFormat="1" ht="19.5" customHeight="1">
      <c r="A111" s="239" t="s">
        <v>30</v>
      </c>
      <c r="B111" s="239"/>
      <c r="C111" s="44"/>
      <c r="D111" s="45"/>
      <c r="E111" s="45"/>
      <c r="F111" s="45"/>
      <c r="G111" s="45"/>
      <c r="H111" s="45"/>
      <c r="I111" s="45"/>
      <c r="J111" s="46"/>
      <c r="K111" s="44"/>
      <c r="L111" s="44"/>
      <c r="M111" s="45"/>
      <c r="N111" s="45"/>
      <c r="O111" s="45"/>
      <c r="P111" s="44"/>
      <c r="Q111" s="44"/>
      <c r="R111" s="44"/>
      <c r="S111" s="44"/>
      <c r="T111" s="44"/>
      <c r="U111" s="44"/>
      <c r="V111" s="44"/>
      <c r="W111" s="45"/>
      <c r="X111" s="45"/>
      <c r="Y111" s="45"/>
      <c r="Z111" s="45"/>
      <c r="AA111" s="45"/>
      <c r="AB111" s="45"/>
      <c r="AC111" s="45"/>
      <c r="AD111" s="45"/>
      <c r="AE111" s="44"/>
      <c r="AF111" s="44"/>
      <c r="AG111" s="44"/>
      <c r="AH111" s="44"/>
      <c r="AI111" s="44"/>
      <c r="AJ111" s="44"/>
      <c r="AK111" s="44"/>
      <c r="AL111" s="45"/>
      <c r="AM111" s="45"/>
      <c r="AN111" s="45"/>
    </row>
    <row r="112" spans="1:30" s="47" customFormat="1" ht="19.5">
      <c r="A112" s="239" t="s">
        <v>31</v>
      </c>
      <c r="B112" s="239"/>
      <c r="C112" s="44"/>
      <c r="D112" s="45"/>
      <c r="E112" s="45"/>
      <c r="F112" s="45"/>
      <c r="G112" s="45"/>
      <c r="H112" s="45"/>
      <c r="I112" s="45"/>
      <c r="J112" s="46"/>
      <c r="K112" s="44"/>
      <c r="L112" s="44"/>
      <c r="M112" s="45"/>
      <c r="N112" s="45"/>
      <c r="O112" s="45"/>
      <c r="P112" s="44"/>
      <c r="Q112" s="44"/>
      <c r="R112" s="44"/>
      <c r="S112" s="44"/>
      <c r="T112" s="44"/>
      <c r="U112" s="44"/>
      <c r="V112" s="44"/>
      <c r="W112" s="45"/>
      <c r="X112" s="45"/>
      <c r="Y112" s="45"/>
      <c r="Z112" s="45"/>
      <c r="AA112" s="45"/>
      <c r="AB112" s="45"/>
      <c r="AC112" s="45"/>
      <c r="AD112" s="45"/>
    </row>
    <row r="113" spans="1:30" s="47" customFormat="1" ht="19.5">
      <c r="A113" s="239" t="s">
        <v>32</v>
      </c>
      <c r="B113" s="239"/>
      <c r="C113" s="44"/>
      <c r="D113" s="45"/>
      <c r="E113" s="45"/>
      <c r="F113" s="45"/>
      <c r="G113" s="45"/>
      <c r="H113" s="45"/>
      <c r="I113" s="45"/>
      <c r="J113" s="46"/>
      <c r="K113" s="44"/>
      <c r="L113" s="44"/>
      <c r="M113" s="45"/>
      <c r="N113" s="45"/>
      <c r="O113" s="45"/>
      <c r="P113" s="44"/>
      <c r="Q113" s="44"/>
      <c r="R113" s="44"/>
      <c r="S113" s="44"/>
      <c r="T113" s="44"/>
      <c r="U113" s="44"/>
      <c r="V113" s="44"/>
      <c r="W113" s="45"/>
      <c r="X113" s="45"/>
      <c r="Y113" s="45"/>
      <c r="Z113" s="45"/>
      <c r="AA113" s="45"/>
      <c r="AB113" s="45"/>
      <c r="AC113" s="45"/>
      <c r="AD113" s="45"/>
    </row>
    <row r="114" spans="1:30" s="47" customFormat="1" ht="16.5">
      <c r="A114" s="240" t="s">
        <v>49</v>
      </c>
      <c r="B114" s="240"/>
      <c r="C114" s="44"/>
      <c r="D114" s="45"/>
      <c r="E114" s="45"/>
      <c r="F114" s="45"/>
      <c r="G114" s="45"/>
      <c r="H114" s="45"/>
      <c r="I114" s="45"/>
      <c r="J114" s="46"/>
      <c r="K114" s="44"/>
      <c r="L114" s="44"/>
      <c r="M114" s="45"/>
      <c r="N114" s="45"/>
      <c r="O114" s="45"/>
      <c r="P114" s="44"/>
      <c r="Q114" s="44"/>
      <c r="R114" s="44"/>
      <c r="S114" s="44"/>
      <c r="T114" s="44"/>
      <c r="U114" s="44"/>
      <c r="V114" s="44"/>
      <c r="W114" s="45"/>
      <c r="X114" s="45"/>
      <c r="Y114" s="45"/>
      <c r="Z114" s="45"/>
      <c r="AA114" s="45"/>
      <c r="AB114" s="45"/>
      <c r="AC114" s="45"/>
      <c r="AD114" s="45"/>
    </row>
    <row r="115" spans="1:40" s="99" customFormat="1" ht="17.25" customHeight="1">
      <c r="A115" s="239" t="s">
        <v>33</v>
      </c>
      <c r="B115" s="239"/>
      <c r="C115" s="44"/>
      <c r="D115" s="45"/>
      <c r="E115" s="45"/>
      <c r="F115" s="45"/>
      <c r="G115" s="45"/>
      <c r="H115" s="45"/>
      <c r="I115" s="45"/>
      <c r="J115" s="46"/>
      <c r="K115" s="44"/>
      <c r="L115" s="44"/>
      <c r="M115" s="45"/>
      <c r="N115" s="45"/>
      <c r="O115" s="45"/>
      <c r="P115" s="44"/>
      <c r="Q115" s="44"/>
      <c r="R115" s="44"/>
      <c r="S115" s="44"/>
      <c r="T115" s="44"/>
      <c r="U115" s="44"/>
      <c r="V115" s="44"/>
      <c r="W115" s="45"/>
      <c r="X115" s="45"/>
      <c r="Y115" s="45"/>
      <c r="Z115" s="45"/>
      <c r="AA115" s="45"/>
      <c r="AB115" s="45"/>
      <c r="AC115" s="45"/>
      <c r="AD115" s="45"/>
      <c r="AE115" s="44"/>
      <c r="AF115" s="44"/>
      <c r="AG115" s="44"/>
      <c r="AH115" s="44"/>
      <c r="AI115" s="44"/>
      <c r="AJ115" s="44"/>
      <c r="AK115" s="44"/>
      <c r="AL115" s="44"/>
      <c r="AM115" s="44"/>
      <c r="AN115" s="44"/>
    </row>
    <row r="116" spans="1:40" s="47" customFormat="1" ht="19.5" customHeight="1">
      <c r="A116" s="239" t="s">
        <v>34</v>
      </c>
      <c r="B116" s="239"/>
      <c r="C116" s="44"/>
      <c r="D116" s="45"/>
      <c r="E116" s="45"/>
      <c r="F116" s="45"/>
      <c r="G116" s="45"/>
      <c r="H116" s="45"/>
      <c r="I116" s="45"/>
      <c r="J116" s="46"/>
      <c r="K116" s="44"/>
      <c r="L116" s="44"/>
      <c r="M116" s="45"/>
      <c r="N116" s="45"/>
      <c r="O116" s="45"/>
      <c r="P116" s="44"/>
      <c r="Q116" s="44"/>
      <c r="R116" s="44"/>
      <c r="S116" s="44"/>
      <c r="T116" s="44"/>
      <c r="U116" s="44"/>
      <c r="V116" s="44"/>
      <c r="W116" s="45"/>
      <c r="X116" s="45"/>
      <c r="Y116" s="45"/>
      <c r="Z116" s="45"/>
      <c r="AA116" s="45"/>
      <c r="AB116" s="45"/>
      <c r="AC116" s="45"/>
      <c r="AD116" s="45"/>
      <c r="AE116" s="44"/>
      <c r="AF116" s="44"/>
      <c r="AG116" s="44"/>
      <c r="AH116" s="44"/>
      <c r="AI116" s="44"/>
      <c r="AJ116" s="44"/>
      <c r="AK116" s="44"/>
      <c r="AL116" s="45"/>
      <c r="AM116" s="45"/>
      <c r="AN116" s="45"/>
    </row>
    <row r="117" spans="1:40" s="47" customFormat="1" ht="20.25" customHeight="1">
      <c r="A117" s="241" t="s">
        <v>587</v>
      </c>
      <c r="B117" s="241"/>
      <c r="C117" s="44"/>
      <c r="D117" s="45"/>
      <c r="E117" s="45"/>
      <c r="F117" s="45"/>
      <c r="G117" s="45"/>
      <c r="H117" s="45"/>
      <c r="I117" s="45"/>
      <c r="J117" s="46"/>
      <c r="K117" s="44"/>
      <c r="L117" s="44"/>
      <c r="M117" s="45"/>
      <c r="N117" s="45"/>
      <c r="O117" s="45"/>
      <c r="P117" s="44"/>
      <c r="Q117" s="44"/>
      <c r="R117" s="44"/>
      <c r="S117" s="44"/>
      <c r="T117" s="44"/>
      <c r="U117" s="44"/>
      <c r="V117" s="44"/>
      <c r="W117" s="45"/>
      <c r="X117" s="45"/>
      <c r="Y117" s="45"/>
      <c r="Z117" s="45"/>
      <c r="AA117" s="45"/>
      <c r="AB117" s="45"/>
      <c r="AC117" s="45"/>
      <c r="AD117" s="45"/>
      <c r="AE117" s="44"/>
      <c r="AF117" s="44"/>
      <c r="AG117" s="44"/>
      <c r="AH117" s="44"/>
      <c r="AI117" s="44"/>
      <c r="AJ117" s="44"/>
      <c r="AK117" s="44"/>
      <c r="AL117" s="45"/>
      <c r="AM117" s="45"/>
      <c r="AN117" s="45"/>
    </row>
    <row r="118" spans="1:40" s="47" customFormat="1" ht="19.5" customHeight="1">
      <c r="A118" s="163" t="s">
        <v>3</v>
      </c>
      <c r="B118" s="163"/>
      <c r="C118" s="44"/>
      <c r="D118" s="45"/>
      <c r="E118" s="45"/>
      <c r="F118" s="45"/>
      <c r="G118" s="45"/>
      <c r="H118" s="45"/>
      <c r="I118" s="45"/>
      <c r="J118" s="46"/>
      <c r="K118" s="44"/>
      <c r="L118" s="44"/>
      <c r="M118" s="45"/>
      <c r="N118" s="45"/>
      <c r="O118" s="45"/>
      <c r="P118" s="44"/>
      <c r="Q118" s="44"/>
      <c r="R118" s="44"/>
      <c r="S118" s="44"/>
      <c r="T118" s="44"/>
      <c r="U118" s="44"/>
      <c r="V118" s="44"/>
      <c r="W118" s="45"/>
      <c r="X118" s="45"/>
      <c r="Y118" s="45"/>
      <c r="Z118" s="45"/>
      <c r="AA118" s="45"/>
      <c r="AB118" s="45"/>
      <c r="AC118" s="45"/>
      <c r="AD118" s="45"/>
      <c r="AE118" s="44"/>
      <c r="AF118" s="44"/>
      <c r="AG118" s="44"/>
      <c r="AH118" s="44"/>
      <c r="AI118" s="44"/>
      <c r="AJ118" s="44"/>
      <c r="AK118" s="44"/>
      <c r="AL118" s="45"/>
      <c r="AM118" s="45"/>
      <c r="AN118" s="45"/>
    </row>
    <row r="119" spans="1:40" s="47" customFormat="1" ht="15.75">
      <c r="A119" s="28" t="s">
        <v>146</v>
      </c>
      <c r="B119" s="28"/>
      <c r="C119" s="44"/>
      <c r="D119" s="45"/>
      <c r="E119" s="45"/>
      <c r="F119" s="45"/>
      <c r="G119" s="45"/>
      <c r="H119" s="45"/>
      <c r="I119" s="45"/>
      <c r="J119" s="46"/>
      <c r="K119" s="44"/>
      <c r="L119" s="44"/>
      <c r="M119" s="45"/>
      <c r="N119" s="45"/>
      <c r="O119" s="45"/>
      <c r="P119" s="44"/>
      <c r="Q119" s="44"/>
      <c r="R119" s="44"/>
      <c r="S119" s="44"/>
      <c r="T119" s="44"/>
      <c r="U119" s="44"/>
      <c r="V119" s="44"/>
      <c r="W119" s="45"/>
      <c r="X119" s="45"/>
      <c r="Y119" s="45"/>
      <c r="Z119" s="45"/>
      <c r="AA119" s="45"/>
      <c r="AB119" s="45"/>
      <c r="AC119" s="45"/>
      <c r="AD119" s="45"/>
      <c r="AE119" s="44"/>
      <c r="AF119" s="44"/>
      <c r="AG119" s="44"/>
      <c r="AH119" s="44"/>
      <c r="AI119" s="44"/>
      <c r="AJ119" s="44"/>
      <c r="AK119" s="44"/>
      <c r="AL119" s="45"/>
      <c r="AM119" s="45"/>
      <c r="AN119" s="45"/>
    </row>
    <row r="120" spans="1:40" s="47" customFormat="1" ht="21.75" customHeight="1">
      <c r="A120" s="163" t="s">
        <v>4</v>
      </c>
      <c r="B120" s="163"/>
      <c r="C120" s="44"/>
      <c r="D120" s="45"/>
      <c r="E120" s="45"/>
      <c r="F120" s="45"/>
      <c r="G120" s="45"/>
      <c r="H120" s="45"/>
      <c r="I120" s="45"/>
      <c r="J120" s="46"/>
      <c r="K120" s="44"/>
      <c r="L120" s="44"/>
      <c r="M120" s="45"/>
      <c r="N120" s="45"/>
      <c r="O120" s="45"/>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5"/>
      <c r="AM120" s="45"/>
      <c r="AN120" s="45"/>
    </row>
    <row r="121" spans="1:40" s="47" customFormat="1" ht="14.25" customHeight="1">
      <c r="A121" s="28" t="s">
        <v>106</v>
      </c>
      <c r="B121" s="28"/>
      <c r="C121" s="44"/>
      <c r="D121" s="45"/>
      <c r="E121" s="45"/>
      <c r="F121" s="45"/>
      <c r="G121" s="45"/>
      <c r="H121" s="45"/>
      <c r="I121" s="45"/>
      <c r="J121" s="46"/>
      <c r="K121" s="44"/>
      <c r="L121" s="44"/>
      <c r="M121" s="45"/>
      <c r="N121" s="45"/>
      <c r="O121" s="45"/>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5"/>
      <c r="AM121" s="45"/>
      <c r="AN121" s="45"/>
    </row>
    <row r="122" spans="1:40" s="47" customFormat="1" ht="18.75">
      <c r="A122" s="225" t="s">
        <v>7</v>
      </c>
      <c r="B122" s="225"/>
      <c r="C122" s="139"/>
      <c r="D122" s="140"/>
      <c r="E122" s="140"/>
      <c r="F122" s="140"/>
      <c r="G122" s="140"/>
      <c r="H122" s="140"/>
      <c r="I122" s="140"/>
      <c r="J122" s="141"/>
      <c r="K122" s="139"/>
      <c r="L122" s="139"/>
      <c r="M122" s="140"/>
      <c r="N122" s="140"/>
      <c r="O122" s="140"/>
      <c r="P122" s="139"/>
      <c r="Q122" s="139"/>
      <c r="R122" s="139"/>
      <c r="S122" s="139"/>
      <c r="T122" s="139"/>
      <c r="U122" s="139"/>
      <c r="V122" s="139"/>
      <c r="W122" s="139"/>
      <c r="X122" s="139"/>
      <c r="Y122" s="139"/>
      <c r="Z122" s="139"/>
      <c r="AA122" s="139"/>
      <c r="AB122" s="139"/>
      <c r="AC122" s="139"/>
      <c r="AD122" s="139"/>
      <c r="AE122" s="44"/>
      <c r="AF122" s="44"/>
      <c r="AG122" s="44"/>
      <c r="AH122" s="44"/>
      <c r="AI122" s="44"/>
      <c r="AJ122" s="44"/>
      <c r="AK122" s="44"/>
      <c r="AL122" s="45"/>
      <c r="AM122" s="45"/>
      <c r="AN122" s="45"/>
    </row>
    <row r="123" spans="1:40" s="47" customFormat="1" ht="18.75">
      <c r="A123" s="225" t="s">
        <v>48</v>
      </c>
      <c r="B123" s="225"/>
      <c r="C123" s="44"/>
      <c r="D123" s="45" t="s">
        <v>22</v>
      </c>
      <c r="E123" s="45"/>
      <c r="F123" s="45"/>
      <c r="G123" s="45"/>
      <c r="H123" s="45"/>
      <c r="I123" s="45"/>
      <c r="J123" s="46"/>
      <c r="K123" s="44"/>
      <c r="L123" s="44"/>
      <c r="M123" s="45"/>
      <c r="N123" s="45"/>
      <c r="O123" s="45"/>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5"/>
      <c r="AM123" s="45"/>
      <c r="AN123" s="45"/>
    </row>
    <row r="124" spans="1:40" s="47" customFormat="1" ht="21" customHeight="1">
      <c r="A124" s="225" t="s">
        <v>9</v>
      </c>
      <c r="B124" s="225"/>
      <c r="C124" s="44"/>
      <c r="D124" s="45"/>
      <c r="E124" s="45"/>
      <c r="F124" s="45"/>
      <c r="G124" s="45"/>
      <c r="H124" s="45"/>
      <c r="I124" s="45"/>
      <c r="J124" s="46"/>
      <c r="K124" s="44"/>
      <c r="L124" s="44"/>
      <c r="M124" s="45"/>
      <c r="N124" s="45"/>
      <c r="O124" s="45"/>
      <c r="P124" s="44"/>
      <c r="Q124" s="44"/>
      <c r="R124" s="44"/>
      <c r="S124" s="44"/>
      <c r="T124" s="44"/>
      <c r="U124" s="44"/>
      <c r="V124" s="44"/>
      <c r="W124" s="44"/>
      <c r="X124" s="44"/>
      <c r="Y124" s="44"/>
      <c r="Z124" s="44"/>
      <c r="AA124" s="44"/>
      <c r="AB124" s="44"/>
      <c r="AC124" s="44"/>
      <c r="AD124" s="44"/>
      <c r="AE124" s="139"/>
      <c r="AF124" s="139"/>
      <c r="AG124" s="44"/>
      <c r="AH124" s="44"/>
      <c r="AI124" s="44"/>
      <c r="AJ124" s="44"/>
      <c r="AK124" s="44"/>
      <c r="AL124" s="45"/>
      <c r="AM124" s="45"/>
      <c r="AN124" s="45"/>
    </row>
    <row r="125" spans="1:40" s="47" customFormat="1" ht="16.5" customHeight="1" hidden="1">
      <c r="A125" s="227" t="s">
        <v>169</v>
      </c>
      <c r="B125" s="227"/>
      <c r="C125" s="45"/>
      <c r="D125" s="45"/>
      <c r="E125" s="45"/>
      <c r="F125" s="45"/>
      <c r="G125" s="45"/>
      <c r="H125" s="45"/>
      <c r="I125" s="45"/>
      <c r="J125" s="45"/>
      <c r="K125" s="45"/>
      <c r="L125" s="45"/>
      <c r="M125" s="45"/>
      <c r="N125" s="45"/>
      <c r="O125" s="45"/>
      <c r="P125" s="45"/>
      <c r="Q125" s="45"/>
      <c r="R125" s="45"/>
      <c r="S125" s="45"/>
      <c r="T125" s="44"/>
      <c r="U125" s="44"/>
      <c r="V125" s="44"/>
      <c r="W125" s="44"/>
      <c r="X125" s="44"/>
      <c r="Y125" s="44"/>
      <c r="Z125" s="44"/>
      <c r="AA125" s="44"/>
      <c r="AB125" s="44"/>
      <c r="AC125" s="44"/>
      <c r="AD125" s="44"/>
      <c r="AE125" s="44"/>
      <c r="AF125" s="44"/>
      <c r="AG125" s="44"/>
      <c r="AH125" s="44"/>
      <c r="AI125" s="44"/>
      <c r="AJ125" s="44"/>
      <c r="AK125" s="44"/>
      <c r="AL125" s="45"/>
      <c r="AM125" s="45"/>
      <c r="AN125" s="45"/>
    </row>
    <row r="126" spans="3:40" s="47" customFormat="1" ht="21" customHeight="1">
      <c r="C126" s="44"/>
      <c r="D126" s="45"/>
      <c r="E126" s="45"/>
      <c r="F126" s="45"/>
      <c r="G126" s="46"/>
      <c r="H126" s="46"/>
      <c r="I126" s="44"/>
      <c r="J126" s="45"/>
      <c r="K126" s="45"/>
      <c r="L126" s="45"/>
      <c r="M126" s="44"/>
      <c r="N126" s="44"/>
      <c r="O126" s="45"/>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5"/>
      <c r="AM126" s="45"/>
      <c r="AN126" s="45"/>
    </row>
    <row r="127" spans="1:40" s="47" customFormat="1" ht="21" customHeight="1">
      <c r="A127" s="228"/>
      <c r="B127" s="228"/>
      <c r="C127" s="45"/>
      <c r="D127" s="45"/>
      <c r="E127" s="45"/>
      <c r="F127" s="45"/>
      <c r="G127" s="45"/>
      <c r="H127" s="45"/>
      <c r="I127" s="45"/>
      <c r="J127" s="45"/>
      <c r="K127" s="45"/>
      <c r="L127" s="45"/>
      <c r="M127" s="45"/>
      <c r="N127" s="45"/>
      <c r="O127" s="45"/>
      <c r="P127" s="44"/>
      <c r="Q127" s="44"/>
      <c r="R127" s="44"/>
      <c r="S127" s="44"/>
      <c r="T127" s="44"/>
      <c r="U127" s="44"/>
      <c r="V127" s="44"/>
      <c r="W127" s="44"/>
      <c r="X127" s="44"/>
      <c r="Y127" s="44"/>
      <c r="Z127" s="44"/>
      <c r="AA127" s="44"/>
      <c r="AC127" s="44"/>
      <c r="AD127" s="44"/>
      <c r="AE127" s="44"/>
      <c r="AF127" s="44"/>
      <c r="AG127" s="44"/>
      <c r="AH127" s="44"/>
      <c r="AI127" s="44"/>
      <c r="AJ127" s="44"/>
      <c r="AK127" s="44"/>
      <c r="AL127" s="45"/>
      <c r="AM127" s="45"/>
      <c r="AN127" s="45"/>
    </row>
    <row r="128" spans="3:40" s="47" customFormat="1" ht="15" customHeight="1" hidden="1">
      <c r="C128" s="44"/>
      <c r="D128" s="45"/>
      <c r="E128" s="46"/>
      <c r="F128" s="44"/>
      <c r="G128" s="45"/>
      <c r="H128" s="45"/>
      <c r="I128" s="45"/>
      <c r="J128" s="45"/>
      <c r="K128" s="44"/>
      <c r="L128" s="45"/>
      <c r="M128" s="45"/>
      <c r="N128" s="45"/>
      <c r="O128" s="44"/>
      <c r="P128" s="44"/>
      <c r="Q128" s="44"/>
      <c r="R128" s="44"/>
      <c r="S128" s="44"/>
      <c r="T128" s="44"/>
      <c r="U128" s="44"/>
      <c r="V128" s="44"/>
      <c r="W128" s="44"/>
      <c r="X128" s="44"/>
      <c r="Y128" s="44"/>
      <c r="Z128" s="44"/>
      <c r="AA128" s="44"/>
      <c r="AC128" s="44"/>
      <c r="AD128" s="44"/>
      <c r="AF128" s="44"/>
      <c r="AG128" s="44"/>
      <c r="AH128" s="44"/>
      <c r="AI128" s="44"/>
      <c r="AJ128" s="44"/>
      <c r="AK128" s="44"/>
      <c r="AL128" s="45"/>
      <c r="AM128" s="45"/>
      <c r="AN128" s="45"/>
    </row>
    <row r="129" spans="1:40" s="47" customFormat="1" ht="15" customHeight="1" hidden="1">
      <c r="A129" s="228"/>
      <c r="B129" s="228"/>
      <c r="C129" s="45"/>
      <c r="D129" s="45"/>
      <c r="E129" s="45"/>
      <c r="F129" s="45"/>
      <c r="G129" s="45"/>
      <c r="H129" s="45"/>
      <c r="I129" s="45"/>
      <c r="J129" s="45"/>
      <c r="K129" s="45"/>
      <c r="L129" s="45"/>
      <c r="M129" s="45"/>
      <c r="N129" s="45"/>
      <c r="O129" s="45"/>
      <c r="P129" s="44"/>
      <c r="Q129" s="44"/>
      <c r="R129" s="44"/>
      <c r="S129" s="44"/>
      <c r="T129" s="44"/>
      <c r="U129" s="44"/>
      <c r="V129" s="44"/>
      <c r="W129" s="44"/>
      <c r="X129" s="44"/>
      <c r="Y129" s="44"/>
      <c r="Z129" s="44"/>
      <c r="AA129" s="44"/>
      <c r="AC129" s="44"/>
      <c r="AD129" s="44"/>
      <c r="AF129" s="44"/>
      <c r="AG129" s="44"/>
      <c r="AH129" s="44"/>
      <c r="AI129" s="44"/>
      <c r="AJ129" s="44"/>
      <c r="AK129" s="44"/>
      <c r="AL129" s="45"/>
      <c r="AM129" s="45"/>
      <c r="AN129" s="45"/>
    </row>
    <row r="130" spans="1:36" s="47" customFormat="1" ht="16.5" customHeight="1" hidden="1">
      <c r="A130" s="228"/>
      <c r="B130" s="228"/>
      <c r="C130" s="45"/>
      <c r="D130" s="45"/>
      <c r="E130" s="45"/>
      <c r="F130" s="45"/>
      <c r="G130" s="45"/>
      <c r="H130" s="45"/>
      <c r="I130" s="45"/>
      <c r="J130" s="45"/>
      <c r="K130" s="45"/>
      <c r="L130" s="45"/>
      <c r="M130" s="45"/>
      <c r="N130" s="45"/>
      <c r="O130" s="45"/>
      <c r="P130" s="44"/>
      <c r="Q130" s="44"/>
      <c r="R130" s="44"/>
      <c r="S130" s="44"/>
      <c r="T130" s="44"/>
      <c r="U130" s="44"/>
      <c r="V130" s="44"/>
      <c r="W130" s="44"/>
      <c r="X130" s="44"/>
      <c r="Y130" s="44"/>
      <c r="Z130" s="44"/>
      <c r="AA130" s="44"/>
      <c r="AC130" s="44"/>
      <c r="AD130" s="44"/>
      <c r="AE130" s="44"/>
      <c r="AF130" s="44"/>
      <c r="AG130" s="44"/>
      <c r="AH130" s="45"/>
      <c r="AI130" s="45"/>
      <c r="AJ130" s="45"/>
    </row>
    <row r="131" spans="1:36" s="47" customFormat="1" ht="15">
      <c r="A131" s="229"/>
      <c r="B131" s="229"/>
      <c r="C131" s="44"/>
      <c r="D131" s="45"/>
      <c r="E131" s="46"/>
      <c r="F131" s="44"/>
      <c r="G131" s="45"/>
      <c r="H131" s="45"/>
      <c r="I131" s="45"/>
      <c r="J131" s="45"/>
      <c r="K131" s="44"/>
      <c r="L131" s="45"/>
      <c r="M131" s="45"/>
      <c r="N131" s="45"/>
      <c r="O131" s="44"/>
      <c r="P131" s="44"/>
      <c r="Q131" s="44"/>
      <c r="R131" s="44"/>
      <c r="S131" s="44"/>
      <c r="T131" s="44"/>
      <c r="U131" s="44"/>
      <c r="V131" s="44"/>
      <c r="W131" s="44"/>
      <c r="X131" s="44"/>
      <c r="Y131" s="44"/>
      <c r="Z131" s="44"/>
      <c r="AA131" s="44"/>
      <c r="AC131" s="44"/>
      <c r="AD131" s="44"/>
      <c r="AE131" s="44"/>
      <c r="AF131" s="44"/>
      <c r="AG131" s="44"/>
      <c r="AH131" s="45"/>
      <c r="AI131" s="45"/>
      <c r="AJ131" s="45"/>
    </row>
    <row r="132" spans="4:36" s="47" customFormat="1" ht="15" customHeight="1">
      <c r="D132" s="205"/>
      <c r="E132" s="205"/>
      <c r="I132" s="205" t="s">
        <v>557</v>
      </c>
      <c r="J132" s="205"/>
      <c r="M132" s="205" t="s">
        <v>46</v>
      </c>
      <c r="N132" s="205"/>
      <c r="O132" s="205"/>
      <c r="P132" s="205"/>
      <c r="Q132" s="205"/>
      <c r="AE132" s="44"/>
      <c r="AH132" s="45"/>
      <c r="AI132" s="45"/>
      <c r="AJ132" s="45"/>
    </row>
    <row r="133" spans="2:36" s="47" customFormat="1" ht="15" customHeight="1">
      <c r="B133" s="231">
        <v>37256</v>
      </c>
      <c r="C133" s="231">
        <v>37621</v>
      </c>
      <c r="D133" s="230">
        <v>37986</v>
      </c>
      <c r="E133" s="231"/>
      <c r="F133" s="232">
        <v>36708</v>
      </c>
      <c r="H133" s="231">
        <v>37256</v>
      </c>
      <c r="I133" s="231">
        <v>37621</v>
      </c>
      <c r="J133" s="230">
        <v>37986</v>
      </c>
      <c r="K133" s="231"/>
      <c r="M133" s="230" t="e">
        <f>#REF!</f>
        <v>#REF!</v>
      </c>
      <c r="N133" s="231">
        <v>37256</v>
      </c>
      <c r="O133" s="231">
        <v>37621</v>
      </c>
      <c r="P133" s="230">
        <v>37986</v>
      </c>
      <c r="Q133" s="232"/>
      <c r="R133" s="232"/>
      <c r="S133" s="232"/>
      <c r="W133" s="230"/>
      <c r="X133" s="230"/>
      <c r="Y133" s="230"/>
      <c r="Z133" s="230"/>
      <c r="AA133" s="231"/>
      <c r="AC133" s="232"/>
      <c r="AE133" s="44"/>
      <c r="AH133" s="45"/>
      <c r="AI133" s="45"/>
      <c r="AJ133" s="45"/>
    </row>
    <row r="134" spans="1:33" s="47" customFormat="1" ht="15.75">
      <c r="A134" s="243" t="s">
        <v>47</v>
      </c>
      <c r="B134" s="244" t="s">
        <v>193</v>
      </c>
      <c r="C134" s="244" t="s">
        <v>193</v>
      </c>
      <c r="D134" s="80">
        <v>0.05</v>
      </c>
      <c r="E134" s="231"/>
      <c r="F134" s="232"/>
      <c r="H134" s="244" t="s">
        <v>193</v>
      </c>
      <c r="I134" s="244" t="s">
        <v>193</v>
      </c>
      <c r="J134" s="80">
        <v>0.05</v>
      </c>
      <c r="K134" s="230"/>
      <c r="N134" s="244" t="s">
        <v>193</v>
      </c>
      <c r="O134" s="244" t="s">
        <v>193</v>
      </c>
      <c r="P134" s="246" t="s">
        <v>193</v>
      </c>
      <c r="Q134" s="232"/>
      <c r="R134" s="232"/>
      <c r="S134" s="232"/>
      <c r="W134" s="230"/>
      <c r="X134" s="230"/>
      <c r="Y134" s="230"/>
      <c r="Z134" s="230"/>
      <c r="AA134" s="231"/>
      <c r="AC134" s="232"/>
      <c r="AF134" s="45"/>
      <c r="AG134" s="45"/>
    </row>
    <row r="135" spans="1:33" s="47" customFormat="1" ht="15.75">
      <c r="A135" s="47" t="s">
        <v>573</v>
      </c>
      <c r="B135" s="45">
        <v>0.11</v>
      </c>
      <c r="C135" s="46">
        <v>0.09</v>
      </c>
      <c r="D135" s="44">
        <v>0.09</v>
      </c>
      <c r="E135" s="46"/>
      <c r="F135" s="46">
        <v>0.14</v>
      </c>
      <c r="H135" s="45">
        <v>0.11</v>
      </c>
      <c r="I135" s="46">
        <v>0.09</v>
      </c>
      <c r="J135" s="44">
        <v>0.09</v>
      </c>
      <c r="K135" s="44"/>
      <c r="N135" s="46" t="s">
        <v>51</v>
      </c>
      <c r="O135" s="46" t="s">
        <v>163</v>
      </c>
      <c r="P135" s="44" t="s">
        <v>163</v>
      </c>
      <c r="Q135" s="46"/>
      <c r="R135" s="45"/>
      <c r="S135" s="45"/>
      <c r="W135" s="44"/>
      <c r="X135" s="44"/>
      <c r="Y135" s="44"/>
      <c r="Z135" s="44"/>
      <c r="AA135" s="44"/>
      <c r="AC135" s="46"/>
      <c r="AE135" s="232"/>
      <c r="AF135" s="232"/>
      <c r="AG135" s="45"/>
    </row>
    <row r="136" spans="1:33" s="47" customFormat="1" ht="15.75">
      <c r="A136" s="47" t="s">
        <v>152</v>
      </c>
      <c r="B136" s="45">
        <v>0.28</v>
      </c>
      <c r="C136" s="46">
        <v>0.23</v>
      </c>
      <c r="D136" s="44">
        <v>0.23</v>
      </c>
      <c r="E136" s="46"/>
      <c r="F136" s="46">
        <v>0.32</v>
      </c>
      <c r="H136" s="45">
        <v>0.28</v>
      </c>
      <c r="I136" s="46">
        <v>0.23</v>
      </c>
      <c r="J136" s="44">
        <v>0.23</v>
      </c>
      <c r="K136" s="44"/>
      <c r="N136" s="46" t="s">
        <v>37</v>
      </c>
      <c r="O136" s="46" t="s">
        <v>168</v>
      </c>
      <c r="P136" s="44" t="s">
        <v>168</v>
      </c>
      <c r="Q136" s="46"/>
      <c r="R136" s="45"/>
      <c r="S136" s="45"/>
      <c r="W136" s="44"/>
      <c r="X136" s="44"/>
      <c r="Y136" s="44"/>
      <c r="Z136" s="44"/>
      <c r="AA136" s="44"/>
      <c r="AC136" s="46"/>
      <c r="AE136" s="232"/>
      <c r="AF136" s="232"/>
      <c r="AG136" s="45"/>
    </row>
    <row r="137" spans="3:33" s="47" customFormat="1" ht="15">
      <c r="C137" s="46"/>
      <c r="D137" s="45"/>
      <c r="E137" s="46"/>
      <c r="F137" s="46"/>
      <c r="I137" s="44"/>
      <c r="J137" s="45"/>
      <c r="K137" s="44"/>
      <c r="M137" s="44"/>
      <c r="N137" s="44"/>
      <c r="O137" s="44"/>
      <c r="P137" s="46"/>
      <c r="Q137" s="46"/>
      <c r="R137" s="45"/>
      <c r="S137" s="45"/>
      <c r="W137" s="44"/>
      <c r="X137" s="44"/>
      <c r="Y137" s="44"/>
      <c r="Z137" s="44"/>
      <c r="AA137" s="44"/>
      <c r="AC137" s="46"/>
      <c r="AE137" s="45"/>
      <c r="AF137" s="45"/>
      <c r="AG137" s="45"/>
    </row>
    <row r="138" spans="3:33" s="47" customFormat="1" ht="15">
      <c r="C138" s="46"/>
      <c r="D138" s="45"/>
      <c r="E138" s="46"/>
      <c r="F138" s="46"/>
      <c r="I138" s="44"/>
      <c r="J138" s="45"/>
      <c r="K138" s="44"/>
      <c r="M138" s="44"/>
      <c r="N138" s="44"/>
      <c r="O138" s="44"/>
      <c r="P138" s="46"/>
      <c r="Q138" s="46"/>
      <c r="R138" s="45"/>
      <c r="S138" s="45"/>
      <c r="W138" s="44"/>
      <c r="X138" s="44"/>
      <c r="Y138" s="44"/>
      <c r="Z138" s="44"/>
      <c r="AA138" s="44"/>
      <c r="AC138" s="46"/>
      <c r="AE138" s="45"/>
      <c r="AF138" s="45"/>
      <c r="AG138" s="45"/>
    </row>
    <row r="139" spans="1:33" s="47" customFormat="1" ht="15">
      <c r="A139" s="243" t="s">
        <v>45</v>
      </c>
      <c r="B139" s="243"/>
      <c r="C139" s="44"/>
      <c r="D139" s="46"/>
      <c r="E139" s="46"/>
      <c r="F139" s="46"/>
      <c r="I139" s="45"/>
      <c r="K139" s="44"/>
      <c r="M139" s="44"/>
      <c r="N139" s="44"/>
      <c r="O139" s="44"/>
      <c r="P139" s="46"/>
      <c r="Q139" s="46"/>
      <c r="R139" s="45"/>
      <c r="S139" s="45"/>
      <c r="X139" s="44"/>
      <c r="Y139" s="44"/>
      <c r="Z139" s="44"/>
      <c r="AA139" s="44"/>
      <c r="AB139" s="46"/>
      <c r="AC139" s="46"/>
      <c r="AD139" s="46"/>
      <c r="AE139" s="45"/>
      <c r="AF139" s="45"/>
      <c r="AG139" s="45"/>
    </row>
    <row r="140" spans="1:33" s="47" customFormat="1" ht="15.75">
      <c r="A140" s="132" t="s">
        <v>50</v>
      </c>
      <c r="B140" s="132"/>
      <c r="T140" s="44"/>
      <c r="U140" s="44"/>
      <c r="V140" s="44"/>
      <c r="W140" s="44"/>
      <c r="X140" s="44"/>
      <c r="Y140" s="45"/>
      <c r="Z140" s="45"/>
      <c r="AA140" s="45"/>
      <c r="AB140" s="45"/>
      <c r="AE140" s="45"/>
      <c r="AF140" s="45"/>
      <c r="AG140" s="45"/>
    </row>
    <row r="141" spans="1:33" s="47" customFormat="1" ht="15.75">
      <c r="A141" s="132" t="s">
        <v>103</v>
      </c>
      <c r="B141" s="132"/>
      <c r="D141" s="79"/>
      <c r="E141" s="79"/>
      <c r="F141" s="79"/>
      <c r="G141" s="79"/>
      <c r="H141" s="79"/>
      <c r="I141" s="79"/>
      <c r="J141" s="79"/>
      <c r="O141" s="79"/>
      <c r="T141" s="44"/>
      <c r="U141" s="44"/>
      <c r="V141" s="44"/>
      <c r="W141" s="44"/>
      <c r="X141" s="44"/>
      <c r="Y141" s="45"/>
      <c r="Z141" s="45"/>
      <c r="AA141" s="45"/>
      <c r="AB141" s="45"/>
      <c r="AE141" s="45"/>
      <c r="AF141" s="45"/>
      <c r="AG141" s="45"/>
    </row>
    <row r="142" spans="1:30" s="47" customFormat="1" ht="15.75">
      <c r="A142" s="249" t="s">
        <v>104</v>
      </c>
      <c r="B142" s="249"/>
      <c r="C142" s="44"/>
      <c r="D142" s="45"/>
      <c r="E142" s="45"/>
      <c r="F142" s="45"/>
      <c r="G142" s="45"/>
      <c r="H142" s="45"/>
      <c r="I142" s="45"/>
      <c r="J142" s="46"/>
      <c r="K142" s="44"/>
      <c r="L142" s="44"/>
      <c r="M142" s="45"/>
      <c r="N142" s="45"/>
      <c r="O142" s="45"/>
      <c r="P142" s="44"/>
      <c r="Q142" s="44"/>
      <c r="R142" s="44"/>
      <c r="S142" s="44"/>
      <c r="T142" s="44"/>
      <c r="U142" s="44"/>
      <c r="V142" s="44"/>
      <c r="W142" s="44"/>
      <c r="X142" s="44"/>
      <c r="Y142" s="44"/>
      <c r="Z142" s="44"/>
      <c r="AA142" s="44"/>
      <c r="AB142" s="44"/>
      <c r="AC142" s="44"/>
      <c r="AD142" s="44"/>
    </row>
    <row r="143" spans="1:30" s="47" customFormat="1" ht="14.25" customHeight="1">
      <c r="A143" s="128"/>
      <c r="B143" s="128"/>
      <c r="C143" s="32"/>
      <c r="D143"/>
      <c r="E143"/>
      <c r="F143"/>
      <c r="G143"/>
      <c r="H143"/>
      <c r="I143"/>
      <c r="J143"/>
      <c r="K143"/>
      <c r="L143"/>
      <c r="M143"/>
      <c r="N143"/>
      <c r="O143" s="2"/>
      <c r="P143"/>
      <c r="Q143"/>
      <c r="R143"/>
      <c r="S143"/>
      <c r="T143"/>
      <c r="U143"/>
      <c r="V143"/>
      <c r="W143"/>
      <c r="X143"/>
      <c r="Y143"/>
      <c r="Z143"/>
      <c r="AA143"/>
      <c r="AB143"/>
      <c r="AC143"/>
      <c r="AD143"/>
    </row>
    <row r="144" spans="1:40" s="47" customFormat="1" ht="15" customHeight="1" hidden="1">
      <c r="A144"/>
      <c r="B144"/>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44"/>
      <c r="AF144" s="44"/>
      <c r="AG144" s="44"/>
      <c r="AH144" s="44"/>
      <c r="AI144" s="44"/>
      <c r="AJ144" s="44"/>
      <c r="AK144" s="44"/>
      <c r="AL144" s="45"/>
      <c r="AM144" s="45"/>
      <c r="AN144" s="45"/>
    </row>
    <row r="145" spans="1:30" ht="12.75" customHeight="1" hidden="1">
      <c r="A145" s="37"/>
      <c r="B145" s="37"/>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row>
    <row r="146" spans="1:33" s="37" customFormat="1" ht="14.25" customHeight="1" hidden="1">
      <c r="A146" s="127"/>
      <c r="B146" s="127"/>
      <c r="C146" s="22"/>
      <c r="D146" s="25"/>
      <c r="E146" s="25"/>
      <c r="F146" s="17"/>
      <c r="G146" s="22"/>
      <c r="H146" s="22"/>
      <c r="I146" s="22"/>
      <c r="J146" s="17"/>
      <c r="K146" s="22"/>
      <c r="L146" s="22"/>
      <c r="M146" s="17"/>
      <c r="N146" s="17"/>
      <c r="O146" s="17"/>
      <c r="P146" s="17"/>
      <c r="Q146" s="17"/>
      <c r="R146" s="17"/>
      <c r="S146" s="17"/>
      <c r="T146" s="17"/>
      <c r="U146" s="17"/>
      <c r="V146" s="17"/>
      <c r="W146" s="17"/>
      <c r="X146" s="17"/>
      <c r="Y146" s="17"/>
      <c r="Z146" s="17"/>
      <c r="AA146" s="17"/>
      <c r="AB146" s="17"/>
      <c r="AC146" s="17"/>
      <c r="AD146" s="17"/>
      <c r="AE146" s="137"/>
      <c r="AF146" s="137"/>
      <c r="AG146" s="137"/>
    </row>
    <row r="147" spans="1:33" s="37" customFormat="1" ht="14.25" customHeight="1" hidden="1">
      <c r="A147" s="48" t="s">
        <v>580</v>
      </c>
      <c r="B147" s="48"/>
      <c r="C147"/>
      <c r="D147"/>
      <c r="E147"/>
      <c r="F147"/>
      <c r="G147"/>
      <c r="H147"/>
      <c r="I147"/>
      <c r="J147"/>
      <c r="K147"/>
      <c r="L147"/>
      <c r="M147"/>
      <c r="N147"/>
      <c r="O147" s="2"/>
      <c r="P147"/>
      <c r="Q147"/>
      <c r="R147"/>
      <c r="S147"/>
      <c r="T147"/>
      <c r="U147"/>
      <c r="V147"/>
      <c r="W147"/>
      <c r="X147"/>
      <c r="Y147"/>
      <c r="Z147"/>
      <c r="AA147"/>
      <c r="AB147"/>
      <c r="AC147"/>
      <c r="AD147"/>
      <c r="AE147" s="31"/>
      <c r="AF147" s="31"/>
      <c r="AG147" s="31"/>
    </row>
    <row r="148" spans="1:33" ht="12.75" hidden="1">
      <c r="A148" s="48"/>
      <c r="B148" s="48"/>
      <c r="C148"/>
      <c r="AE148" s="17"/>
      <c r="AF148" s="22"/>
      <c r="AG148" s="22"/>
    </row>
    <row r="149" spans="1:3" ht="12.75">
      <c r="A149" s="48" t="s">
        <v>580</v>
      </c>
      <c r="B149" s="48"/>
      <c r="C149"/>
    </row>
    <row r="150" spans="1:3" ht="12.75">
      <c r="A150" s="48" t="s">
        <v>581</v>
      </c>
      <c r="B150" s="48"/>
      <c r="C150"/>
    </row>
    <row r="151" spans="1:3" ht="12.75">
      <c r="A151" s="136">
        <v>37956</v>
      </c>
      <c r="B151" s="136"/>
      <c r="C151"/>
    </row>
  </sheetData>
  <mergeCells count="18">
    <mergeCell ref="I65:J65"/>
    <mergeCell ref="O65:Q65"/>
    <mergeCell ref="N7:Q7"/>
    <mergeCell ref="H7:J7"/>
    <mergeCell ref="A63:Z63"/>
    <mergeCell ref="C65:D65"/>
    <mergeCell ref="S65:T65"/>
    <mergeCell ref="W65:AA65"/>
    <mergeCell ref="A1:Z1"/>
    <mergeCell ref="A2:Z2"/>
    <mergeCell ref="A3:Z3"/>
    <mergeCell ref="A4:AA4"/>
    <mergeCell ref="A5:Z5"/>
    <mergeCell ref="A62:AA62"/>
    <mergeCell ref="A61:Z61"/>
    <mergeCell ref="S7:T7"/>
    <mergeCell ref="V7:Z7"/>
    <mergeCell ref="B7:D7"/>
  </mergeCells>
  <printOptions/>
  <pageMargins left="0.75" right="0.25" top="0" bottom="0" header="0.6" footer="0.19"/>
  <pageSetup cellComments="asDisplayed" horizontalDpi="600" verticalDpi="600" orientation="landscape" scale="50" r:id="rId1"/>
  <headerFooter alignWithMargins="0">
    <oddHeader>&amp;R&amp;"Arial,Bold Italic"&amp;16INTERIM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Jamaica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NormaM</dc:creator>
  <cp:keywords/>
  <dc:description/>
  <cp:lastModifiedBy>JackieL</cp:lastModifiedBy>
  <cp:lastPrinted>2005-04-06T19:24:45Z</cp:lastPrinted>
  <dcterms:created xsi:type="dcterms:W3CDTF">1999-07-23T21:14:40Z</dcterms:created>
  <dcterms:modified xsi:type="dcterms:W3CDTF">2005-04-06T19:50:05Z</dcterms:modified>
  <cp:category/>
  <cp:version/>
  <cp:contentType/>
  <cp:contentStatus/>
</cp:coreProperties>
</file>